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ieminc4.sharepoint.com/sites/PascoCountyCDBG-DR/Shared Documents/60070 Better Future CDBG-DR Program/03_Planning-Policy-Design/Contractor RFP/Forms and Attachments/"/>
    </mc:Choice>
  </mc:AlternateContent>
  <xr:revisionPtr revIDLastSave="834" documentId="8_{D6968469-47E9-4583-85E3-9E1D3EA531C0}" xr6:coauthVersionLast="47" xr6:coauthVersionMax="47" xr10:uidLastSave="{9C439A7B-ECAA-4C1C-AAF4-8A5F4D41D8D4}"/>
  <bookViews>
    <workbookView xWindow="28680" yWindow="-120" windowWidth="29040" windowHeight="15720" activeTab="1" xr2:uid="{B8D1D7E7-CE04-4E01-BB41-5F8F13039520}"/>
  </bookViews>
  <sheets>
    <sheet name="Instruction&amp;CostMax (READ)" sheetId="9" r:id="rId1"/>
    <sheet name="Rehabilitation" sheetId="12" r:id="rId2"/>
    <sheet name="Reconstruction" sheetId="22" r:id="rId3"/>
    <sheet name="MHU Replacement" sheetId="11" r:id="rId4"/>
    <sheet name="Demolition Only" sheetId="19" r:id="rId5"/>
    <sheet name="Relocation (Required)" sheetId="10" r:id="rId6"/>
    <sheet name="Narrative" sheetId="20" r:id="rId7"/>
    <sheet name="for coding" sheetId="17" state="hidden" r:id="rId8"/>
    <sheet name="Summary" sheetId="16" r:id="rId9"/>
  </sheets>
  <definedNames>
    <definedName name="_xlnm.Print_Area" localSheetId="4">'Demolition Only'!$A$1:$E$45</definedName>
    <definedName name="_xlnm.Print_Area" localSheetId="0">'Instruction&amp;CostMax (READ)'!$A$1:$N$44</definedName>
    <definedName name="_xlnm.Print_Area" localSheetId="6">Narrative!$A$1:$N$32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6" l="1"/>
  <c r="L7" i="17"/>
  <c r="K7" i="17"/>
  <c r="J7" i="17"/>
  <c r="I7" i="17"/>
  <c r="G7" i="17"/>
  <c r="F7" i="17"/>
  <c r="E50" i="22"/>
  <c r="D50" i="22"/>
  <c r="C50" i="22"/>
  <c r="B50" i="22"/>
  <c r="E43" i="22"/>
  <c r="D43" i="22"/>
  <c r="C43" i="22"/>
  <c r="B43" i="22"/>
  <c r="E27" i="22"/>
  <c r="E29" i="22" s="1"/>
  <c r="D27" i="22"/>
  <c r="D29" i="22" s="1"/>
  <c r="C27" i="22"/>
  <c r="C29" i="22" s="1"/>
  <c r="G16" i="16"/>
  <c r="G14" i="16"/>
  <c r="G20" i="16"/>
  <c r="B10" i="17"/>
  <c r="L6" i="17"/>
  <c r="G6" i="17"/>
  <c r="H6" i="17"/>
  <c r="H8" i="17"/>
  <c r="G8" i="17"/>
  <c r="F8" i="17"/>
  <c r="D16" i="16"/>
  <c r="D10" i="16"/>
  <c r="D14" i="16"/>
  <c r="H7" i="17" l="1"/>
  <c r="E8" i="17"/>
  <c r="F16" i="16" s="1"/>
  <c r="F21" i="11"/>
  <c r="F22" i="11"/>
  <c r="H16" i="11"/>
  <c r="K6" i="17"/>
  <c r="J6" i="17"/>
  <c r="I6" i="17"/>
  <c r="F6" i="17"/>
  <c r="E5" i="17" a="1"/>
  <c r="E5" i="17" s="1"/>
  <c r="F14" i="16" s="1"/>
  <c r="H21" i="11"/>
  <c r="H22" i="11"/>
  <c r="H20" i="11"/>
  <c r="H17" i="11"/>
  <c r="H18" i="11"/>
  <c r="F17" i="11"/>
  <c r="F20" i="11"/>
  <c r="F18" i="11"/>
  <c r="F16" i="11"/>
  <c r="E11" i="10"/>
  <c r="E8" i="10"/>
  <c r="E9" i="10"/>
  <c r="E10" i="10"/>
  <c r="E7" i="10"/>
  <c r="E6" i="17" l="1"/>
  <c r="F10" i="16" s="1"/>
  <c r="G10" i="16" s="1"/>
  <c r="E7" i="17"/>
  <c r="F12" i="16" s="1"/>
  <c r="G12" i="16" s="1"/>
  <c r="E14" i="10"/>
  <c r="E4" i="17" l="1"/>
  <c r="F18" i="16" s="1"/>
  <c r="G18"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<sst xmlns="http://schemas.openxmlformats.org/spreadsheetml/2006/main" count="388" uniqueCount="294">
  <si>
    <t xml:space="preserve">2 Bedroom / 2 Bathroom </t>
  </si>
  <si>
    <t xml:space="preserve">3 Bedroom / 2 Bathroom </t>
  </si>
  <si>
    <t xml:space="preserve">4 Bedroom / 2 Bathroom </t>
  </si>
  <si>
    <t>Site Work</t>
  </si>
  <si>
    <t>Foundation - Slab on Grade</t>
  </si>
  <si>
    <t>Plumbing</t>
  </si>
  <si>
    <t>Electrical</t>
  </si>
  <si>
    <t>Framing</t>
  </si>
  <si>
    <t>Doors &amp; Windows</t>
  </si>
  <si>
    <t>Insulation</t>
  </si>
  <si>
    <t>Exterior Surface</t>
  </si>
  <si>
    <t>Interior Surface</t>
  </si>
  <si>
    <t>Mechanical</t>
  </si>
  <si>
    <t>Finish Carpentry</t>
  </si>
  <si>
    <t>Cabinets</t>
  </si>
  <si>
    <t>Appliances</t>
  </si>
  <si>
    <t>Flooring</t>
  </si>
  <si>
    <t>Paint</t>
  </si>
  <si>
    <t>Roofing</t>
  </si>
  <si>
    <t>Finish Details</t>
  </si>
  <si>
    <t>Miscellaneous</t>
  </si>
  <si>
    <t>Total Price</t>
  </si>
  <si>
    <t>Design Square Footage (Conditioned Space)</t>
  </si>
  <si>
    <t>Cost for Pier and Beam foundation</t>
  </si>
  <si>
    <t xml:space="preserve">Cost for timber pile foundation up to 4' above grade </t>
  </si>
  <si>
    <t>Demolition:</t>
  </si>
  <si>
    <t>Lump Sum</t>
  </si>
  <si>
    <t>House Demolition (up to 1000 SF under roof)</t>
  </si>
  <si>
    <t>House Demolition (&gt; 3000 SF under roof)</t>
  </si>
  <si>
    <t>Shed or Carport (10-200 SF)</t>
  </si>
  <si>
    <t>Shed or Carport (201 - 400 SF)</t>
  </si>
  <si>
    <t>Shed or Carport (401 - 600 SF)</t>
  </si>
  <si>
    <t>Shed or Carport (601 - 800 SF)</t>
  </si>
  <si>
    <t>Shed or Carport (801 - 1000 SF)</t>
  </si>
  <si>
    <t>Concrete Flatwork (10-200 SF)</t>
  </si>
  <si>
    <t>Concrete Flatwork (201 - 400 SF)</t>
  </si>
  <si>
    <t>Concrete Flatwork (401 - 600 SF)</t>
  </si>
  <si>
    <t>Concrete Flatwork (601 - 800 SF)</t>
  </si>
  <si>
    <t>Concrete Flatwork (801 - 1000 SF)</t>
  </si>
  <si>
    <t>Concrete Flatwork (1001 - 1500 SF)</t>
  </si>
  <si>
    <t>Concrete Flatwork (1501 - 2000 SF)</t>
  </si>
  <si>
    <t>Concrete Flatwork (2001 - 2500 SF)</t>
  </si>
  <si>
    <t>Wooden Deck (10-200 SF)</t>
  </si>
  <si>
    <t>Wooden Deck (201 - 400 SF)</t>
  </si>
  <si>
    <t>Wooden Deck (401 - 600 SF)</t>
  </si>
  <si>
    <t>Wooden Deck (601 - 800 SF)</t>
  </si>
  <si>
    <t>Wooden Deck (801 - 1000 SF)</t>
  </si>
  <si>
    <t>Wooden Deck (1001 - 1500 SF)</t>
  </si>
  <si>
    <t>Wooden Deck (1501 - 2000 SF)</t>
  </si>
  <si>
    <t>Wooden Deck (2001 - 2500 SF)</t>
  </si>
  <si>
    <t>Accessibility Accommodations</t>
  </si>
  <si>
    <t>RA-1 Tub/Shower with Blocking &amp; Grab Bar</t>
  </si>
  <si>
    <t>RA-2 Tub/Shower with Blocking, Grab Bars, Fold-up Seat, Shower Wand</t>
  </si>
  <si>
    <t>RA-3 Roll In Shower with Grab Bars, Fold-up Seat, Shower Wand</t>
  </si>
  <si>
    <t>Wooden Ramp (0-4' above grade) including no step entrance</t>
  </si>
  <si>
    <t>Exterior Platform Lift (4' - 8' above grade) - inclusive of pad, framing, electrical*</t>
  </si>
  <si>
    <t>Accessible Kitchen (appliances with knobs in front, roll under sink)</t>
  </si>
  <si>
    <t>Hearing Impaired (strobe smoke detectors)</t>
  </si>
  <si>
    <t>Utilities</t>
  </si>
  <si>
    <t>Complete Septic System Replacement</t>
  </si>
  <si>
    <t>Decommission Septic System</t>
  </si>
  <si>
    <t>Water Well Pump Replacement</t>
  </si>
  <si>
    <t>Water Well Replacement (up to 100 feet below ground surface)**</t>
  </si>
  <si>
    <t>Water Well Replacement (101 - 150 feet below ground surface)**</t>
  </si>
  <si>
    <t>Water Well Replacement (151 - 200 feet below ground surface)**</t>
  </si>
  <si>
    <t>Water Well Replacement (201 - 250 feet below ground surface)**</t>
  </si>
  <si>
    <t>Water Well Replacement (251 - 300 feet below ground surface)**</t>
  </si>
  <si>
    <t>Water Well Replacement (301 - 350 feet below ground surface)**</t>
  </si>
  <si>
    <t>Water Well Replacement (351 - 400 feet below ground surface)**</t>
  </si>
  <si>
    <t>Water Well Replacement (401 - 450 feet below ground surface)**</t>
  </si>
  <si>
    <t>Water Well Replacement (451 - 500 feet below ground surface)**</t>
  </si>
  <si>
    <t>Decommission Water Well</t>
  </si>
  <si>
    <t xml:space="preserve">Flatwork </t>
  </si>
  <si>
    <t>Flatwork Installed (50-100 SF)</t>
  </si>
  <si>
    <t>Flatwork Installed (101 - 200 SF)</t>
  </si>
  <si>
    <t>Flatwork Installed (201 - 300 SF)</t>
  </si>
  <si>
    <t>Flatwork Installed (301 - 400 SF)</t>
  </si>
  <si>
    <t>Flatwork Installed (401 - 500 SF)</t>
  </si>
  <si>
    <t>Flatwork Installed (501 - 600 SF)</t>
  </si>
  <si>
    <t>Flatwork Installed (601 - 700 SF)</t>
  </si>
  <si>
    <t>Flatwork Installed (701 - 800 SF)</t>
  </si>
  <si>
    <t>Flatwork Installed (801 - 900 SF)</t>
  </si>
  <si>
    <t>Flatwork Installed (901 - 1000 SF)</t>
  </si>
  <si>
    <t>Flatwork Installed (1001 - 1500 SF)</t>
  </si>
  <si>
    <t>Flatwork Installed (1501 - 2000 SF)</t>
  </si>
  <si>
    <t>Other Site Specific Costs</t>
  </si>
  <si>
    <t>Sod (per pallet installed)</t>
  </si>
  <si>
    <t>Tree Trimming (per tree)</t>
  </si>
  <si>
    <t>Stump Grinding (per stump)</t>
  </si>
  <si>
    <t>Stump Removal</t>
  </si>
  <si>
    <t>New Water Tap</t>
  </si>
  <si>
    <t>New Sewer Tap</t>
  </si>
  <si>
    <t>Underground electric (per linear foot)</t>
  </si>
  <si>
    <t>Stairs for elevated home (3.1' - 6' above grade)</t>
  </si>
  <si>
    <t>Stairs for elevated home (6.1' - 9' above grade)</t>
  </si>
  <si>
    <t>Stairs for elevated home (9.1' - 12' above grade)</t>
  </si>
  <si>
    <t>Tree removal (2"  - 10" diameter)</t>
  </si>
  <si>
    <t>Concrete Culvert (12")</t>
  </si>
  <si>
    <t>Concrete Culvert (15")</t>
  </si>
  <si>
    <t>Concrete Culvert (16")</t>
  </si>
  <si>
    <t>Concrete Culvert (18")</t>
  </si>
  <si>
    <t>Concrete Culvert (20")</t>
  </si>
  <si>
    <t>Concrete Culvert (24")</t>
  </si>
  <si>
    <t>Fill Dirt (5 -15 CY)</t>
  </si>
  <si>
    <t>Fill Dirt (16 - 25 CY)</t>
  </si>
  <si>
    <t>Fill Dirt (26 - 35 CY)</t>
  </si>
  <si>
    <t>Fill Dirt (36 - 45 CY)</t>
  </si>
  <si>
    <t>Fill Dirt (46 - 60 CY)</t>
  </si>
  <si>
    <t>Fill Dirt (61 - 80 CY)</t>
  </si>
  <si>
    <t>Caliche or Crushed Concrete (5 -15 CY)</t>
  </si>
  <si>
    <t>Caliche or Crushed Concrete (16 - 25 CY)</t>
  </si>
  <si>
    <t>Caliche or Crushed Concrete (26 - 35 CY)</t>
  </si>
  <si>
    <t>Caliche or Crushed Concrete (36 - 45 CY)</t>
  </si>
  <si>
    <t>Notes:</t>
  </si>
  <si>
    <t>* Exterior platform lift price includes purchase of a 1 year maintenance package after installation of the lift.</t>
  </si>
  <si>
    <t>** Water well replacement to include min 1 HP pump and steel casing</t>
  </si>
  <si>
    <t>Reconstruction Site Specific Unit Cost Pricing Form</t>
  </si>
  <si>
    <t xml:space="preserve">Pricing must be all inclusive and must include bond, insurance and local jurisdiction permit fees. </t>
  </si>
  <si>
    <t>Please do not change the structure of any of the worksheets. Changing the structure will invalidate your submission.</t>
  </si>
  <si>
    <t>Please do not save this file in a different format. Saving this file in a different format may invalidate your submission.</t>
  </si>
  <si>
    <t>All questions or help desk tickets must be received by the deadline for questions date in the RFP.</t>
  </si>
  <si>
    <t>Elevation Foundation</t>
  </si>
  <si>
    <t>Height below grade</t>
  </si>
  <si>
    <t>8'' x 8"</t>
  </si>
  <si>
    <t>10" x 10"</t>
  </si>
  <si>
    <t>12" x 12"</t>
  </si>
  <si>
    <t>Height above grade</t>
  </si>
  <si>
    <t>Ramp to finished floor</t>
  </si>
  <si>
    <t>Lift to finished floor</t>
  </si>
  <si>
    <t>Homeowner Relocation Services</t>
  </si>
  <si>
    <t>Description</t>
  </si>
  <si>
    <t>Unit Of Measure</t>
  </si>
  <si>
    <t>Estimated Quantity</t>
  </si>
  <si>
    <t>Unit Price</t>
  </si>
  <si>
    <t>/home</t>
  </si>
  <si>
    <t>EA</t>
  </si>
  <si>
    <t>/night</t>
  </si>
  <si>
    <t>Demolition - Only Site Specific Unit Cost Pricing Form</t>
  </si>
  <si>
    <t>Scope of Work</t>
  </si>
  <si>
    <t>General Contractor Name:</t>
  </si>
  <si>
    <t>2 BR / 2 BA</t>
  </si>
  <si>
    <t>3 BR / 2 BA</t>
  </si>
  <si>
    <t>4 BR /2 BA</t>
  </si>
  <si>
    <t>4 BR / 2 BA</t>
  </si>
  <si>
    <t>Square Footage*</t>
  </si>
  <si>
    <t xml:space="preserve">Is the Responder proposing MHU replacement services? </t>
  </si>
  <si>
    <t xml:space="preserve">Is the Responder proposing Demolition ONLY services? </t>
  </si>
  <si>
    <t>Relocation Coordination Services</t>
  </si>
  <si>
    <t>/person</t>
  </si>
  <si>
    <t>Please describe who the source of unit is, unit availability, and any special conditions.</t>
  </si>
  <si>
    <t>Rehabilitation</t>
  </si>
  <si>
    <t>Relocation</t>
  </si>
  <si>
    <t>MHU Replacement</t>
  </si>
  <si>
    <t>Reconstruction Services</t>
  </si>
  <si>
    <t>Demolition ONLY services</t>
  </si>
  <si>
    <t>Rehabilitation Services</t>
  </si>
  <si>
    <t>No</t>
  </si>
  <si>
    <t>Yes</t>
  </si>
  <si>
    <t>Mobile Home Unit (MHU) Replacement</t>
  </si>
  <si>
    <t>*Please provide square footages, floor plans, and elevations for each MHU configuration request in the above table. Units must adhere to the square footage configuration in the RFP document.</t>
  </si>
  <si>
    <t>Base Price</t>
  </si>
  <si>
    <t>/mile</t>
  </si>
  <si>
    <t>Relocation of Existing MHU</t>
  </si>
  <si>
    <t>TOTAL Homeowner Relocation Services Budget Proposal</t>
  </si>
  <si>
    <t xml:space="preserve">Is the Responder proposing Rehabilitation? </t>
  </si>
  <si>
    <t xml:space="preserve">Is the Responder proposing Reconstruction services? </t>
  </si>
  <si>
    <t>Tabs in this Budget Workbook</t>
  </si>
  <si>
    <t>Demolition</t>
  </si>
  <si>
    <t>Cost for timber pile foundation from 4.1' to 8' above grade</t>
  </si>
  <si>
    <t>Rehab</t>
  </si>
  <si>
    <t>SUM ON TAB</t>
  </si>
  <si>
    <t>Reconstruction Base Plan Costs</t>
  </si>
  <si>
    <t>Recon</t>
  </si>
  <si>
    <t>Garage (per SF)</t>
  </si>
  <si>
    <t>CMU Block (All inclusive w/ wood frame walls duction, siding and paint)</t>
  </si>
  <si>
    <t xml:space="preserve"> Septic Drain Field Replacement</t>
  </si>
  <si>
    <t>Additional A&amp;E (rate/hr.)</t>
  </si>
  <si>
    <t>Demolition Only</t>
  </si>
  <si>
    <t>Make Selection</t>
  </si>
  <si>
    <t>Costs Entered?</t>
  </si>
  <si>
    <t xml:space="preserve">N/A: This tab is required. </t>
  </si>
  <si>
    <t>Responder Proposing this Service? (Y/N)*</t>
  </si>
  <si>
    <t xml:space="preserve">Rehabilitation Budget/Pricing </t>
  </si>
  <si>
    <t xml:space="preserve">The Pasco County Individual Housing Program Guidelines establish the assistance maximums for all eligible IHP activities (see table below). Unit costs must be necessary, reasonable, allowable, and allocable, as defined in 2 CFR Part 200 Subpart E. This policy ensures compliance with Section 312 of the Stafford Act, HUD DOB Guidance (FR-6136-N-01). The Program(s) will make use of Xactimate’s Pricing Lists as the main source for pricing of construction works to be performed. Rehabilitation projects will be estimated through the use of an industry standard cost estimating software program, Xactimate. </t>
  </si>
  <si>
    <t>Historic Requirements</t>
  </si>
  <si>
    <t>Water Well</t>
  </si>
  <si>
    <t>Septic System</t>
  </si>
  <si>
    <t>Accessibility</t>
  </si>
  <si>
    <t>Lead-Based Paint/Asbestos/Mold</t>
  </si>
  <si>
    <t>Temporary Relocation Assistance (moving, lodging, and storage)</t>
  </si>
  <si>
    <t xml:space="preserve">Xactimate does not provide the following cost and the Respondent is require to provide in this budget pricing form. Soft costs should be reasonable costs and included in the Proposal response. Costs in Xactimate will not include contractor overhead and profit. Contractors, as part of their Proposal response, are required to propose their combined overhead and profit rate to be provided on top of approved Xactimate cost estimates. The combined overhead and profit (O&amp;P) rate is not to exceed 30%. </t>
  </si>
  <si>
    <t>Item Description</t>
  </si>
  <si>
    <t>Units</t>
  </si>
  <si>
    <t>Unit cost</t>
  </si>
  <si>
    <t>Notes (included in cost)</t>
  </si>
  <si>
    <t>Soft Cost: Design and Permitting for Repair Awards from $3,000 to $50,000</t>
  </si>
  <si>
    <t>Soft Cost: Design and Permitting for Repair Awards from $50,001 to $100,000</t>
  </si>
  <si>
    <t>Soft Cost: Design and Permitting for Repair Awards from $100,001 to $175,000</t>
  </si>
  <si>
    <t xml:space="preserve">Soft Cost: Asbestos Abatement </t>
  </si>
  <si>
    <t>Soft Cost: Lead-Based Paint Abatement</t>
  </si>
  <si>
    <t>Overhead and profit (O&amp;P) rate for Repair Awards from $3,000 to $50,000</t>
  </si>
  <si>
    <t>%</t>
  </si>
  <si>
    <t>Overhead and profit (O&amp;P) rate for Repair Awards from $50,001 to $100,000</t>
  </si>
  <si>
    <t>Overhead and profit (O&amp;P) rate for Repair Awards from $100,001 to $175,000</t>
  </si>
  <si>
    <t>Overhead and profit (O&amp;P) rate: for Historical Property Repair Awards from $175,001 to $225,000 (adds Historical max cap)</t>
  </si>
  <si>
    <t>Termite Control Treatment</t>
  </si>
  <si>
    <t>Pest Control Treatment</t>
  </si>
  <si>
    <t>Lead &amp; Asbestos: Mobilization and Preparation for Lead and/or Asbestos Abatement</t>
  </si>
  <si>
    <t xml:space="preserve">Notes: </t>
  </si>
  <si>
    <t>Cells formatted in this color are editable for your responses throughout the workbook.</t>
  </si>
  <si>
    <t>Moving Expenses</t>
  </si>
  <si>
    <t>Storage Expenses</t>
  </si>
  <si>
    <t>Lodging Expenses</t>
  </si>
  <si>
    <t>NOTE: The overhead and profit (O&amp;P) rate is not to exceed 30%.</t>
  </si>
  <si>
    <t>ADDITIONAL Architectural &amp; Engineering (A&amp;E)</t>
  </si>
  <si>
    <t>Please follow this instruction in the RFP for submission of budget/pricing information.</t>
  </si>
  <si>
    <t xml:space="preserve">Please provide additional narrative below, if applicable. </t>
  </si>
  <si>
    <t>Source of MHU (Name and Address):</t>
  </si>
  <si>
    <t>Please explain accessibility features/unit.</t>
  </si>
  <si>
    <t>Add-On Price for Accessibility Unit</t>
  </si>
  <si>
    <t>All Inclusive Price (Base + Add-On)</t>
  </si>
  <si>
    <t>Price Per Sq. Ft. (Calculated)</t>
  </si>
  <si>
    <t>Single-Wide MHUs</t>
  </si>
  <si>
    <t>Double-/Triple-Wide MHUs</t>
  </si>
  <si>
    <t>NOTE: The above items do not include O&amp;P.</t>
  </si>
  <si>
    <t>Notes: The above items do not include O&amp;P.</t>
  </si>
  <si>
    <t>Reconstruction - Part 1</t>
  </si>
  <si>
    <t>Reconstruction - Part 2</t>
  </si>
  <si>
    <t>Price Per Square Foot (Conditioned Space) - Calculated</t>
  </si>
  <si>
    <t>&gt;3 ft. -6 ft.</t>
  </si>
  <si>
    <t>&gt;6 ft. - 8 ft.</t>
  </si>
  <si>
    <t>&gt;8 ft. - 10 ft.</t>
  </si>
  <si>
    <t>&gt;10 ft. &amp; above</t>
  </si>
  <si>
    <t>/hour</t>
  </si>
  <si>
    <t>Cumulative average cost - Calculated</t>
  </si>
  <si>
    <t xml:space="preserve"> Cumulative average cost - Calculated</t>
  </si>
  <si>
    <t>Budget/Pricing Narrative</t>
  </si>
  <si>
    <t>House Demolition (1001 - 1500 SF under roof)</t>
  </si>
  <si>
    <t>House Demolition (1501 - 2000 SF under roof)</t>
  </si>
  <si>
    <t>House Demolition (2001 - 2500 SF under roof)</t>
  </si>
  <si>
    <t>House Demolition (2501 - 3000 SF under roof)</t>
  </si>
  <si>
    <t>Percentage</t>
  </si>
  <si>
    <t>Up to 3 ft.</t>
  </si>
  <si>
    <t>&gt;3 ft. - 6 ft.</t>
  </si>
  <si>
    <t>&gt;6 ft. - 10 ft.</t>
  </si>
  <si>
    <t>&gt;10 ft. - 15 ft.</t>
  </si>
  <si>
    <t>Wooden Ramp (4.1' - 8' above grade) including no step entrance</t>
  </si>
  <si>
    <t>Exterior Platform Lift (8.1' - 12' above grade) - inclusive of pad, framing, electrical*</t>
  </si>
  <si>
    <t>Tree removal (10.1"  - 15" diameter)</t>
  </si>
  <si>
    <t>Tree removal (15.1"  - 20" diameter)</t>
  </si>
  <si>
    <t>Tree removal (20.1"  - 25" diameter)</t>
  </si>
  <si>
    <t>Tree removal (25.1"  - 30" diameter)</t>
  </si>
  <si>
    <t>Tree removal (30.1"  - 36" diameter)</t>
  </si>
  <si>
    <t xml:space="preserve">Summary </t>
  </si>
  <si>
    <t xml:space="preserve"> *Information in this column is based on responses provided to question at the top of each corresponding workbook tab.</t>
  </si>
  <si>
    <t>Notes for Recommended Review**</t>
  </si>
  <si>
    <t>N/A:</t>
  </si>
  <si>
    <t>Narrative</t>
  </si>
  <si>
    <t xml:space="preserve">**If the narrative is blank, a message will appear on that row. If the requestor states "Yes" to proposing the services in the budget/pricing form tabs but does not have any pricings information included, the "Notes for Recommended Review" column above will include a recommendation to review. If cost are included and the requestor hasn't selected "Yes", the same note will appear. </t>
  </si>
  <si>
    <t>N/A</t>
  </si>
  <si>
    <t>Instructions</t>
  </si>
  <si>
    <r>
      <t>Please use text and numeric-based responses, please do</t>
    </r>
    <r>
      <rPr>
        <b/>
        <sz val="10"/>
        <color theme="1"/>
        <rFont val="Poppins"/>
      </rPr>
      <t xml:space="preserve"> NOT </t>
    </r>
    <r>
      <rPr>
        <sz val="10"/>
        <color theme="1"/>
        <rFont val="Poppins"/>
      </rPr>
      <t>use special characters like emojis.</t>
    </r>
  </si>
  <si>
    <r>
      <t xml:space="preserve">If there is an error in the sheet or formula, please submit an email help ticket to </t>
    </r>
    <r>
      <rPr>
        <b/>
        <sz val="10"/>
        <color rgb="FF0070C0"/>
        <rFont val="Poppins"/>
      </rPr>
      <t>BetterFutureRFP@iem-fl.com</t>
    </r>
    <r>
      <rPr>
        <sz val="10"/>
        <rFont val="Poppins"/>
      </rPr>
      <t>.</t>
    </r>
  </si>
  <si>
    <r>
      <t xml:space="preserve">If you decide </t>
    </r>
    <r>
      <rPr>
        <b/>
        <sz val="10"/>
        <rFont val="Poppins"/>
      </rPr>
      <t>NOT</t>
    </r>
    <r>
      <rPr>
        <sz val="10"/>
        <rFont val="Poppins"/>
      </rPr>
      <t xml:space="preserve"> to apply for a certain project activity (rehab, reconstruction, or demolition), </t>
    </r>
    <r>
      <rPr>
        <b/>
        <sz val="10"/>
        <rFont val="Poppins"/>
      </rPr>
      <t>check the "No" box at the top of form/tab.</t>
    </r>
  </si>
  <si>
    <r>
      <t xml:space="preserve">Review the </t>
    </r>
    <r>
      <rPr>
        <b/>
        <sz val="10"/>
        <rFont val="Poppins"/>
      </rPr>
      <t>Summary</t>
    </r>
    <r>
      <rPr>
        <sz val="10"/>
        <rFont val="Poppins"/>
      </rPr>
      <t xml:space="preserve"> tab after completing each applicable form to see notes on sections that may need review before submission. If </t>
    </r>
    <r>
      <rPr>
        <b/>
        <sz val="10"/>
        <rFont val="Poppins"/>
      </rPr>
      <t>[Yes]</t>
    </r>
    <r>
      <rPr>
        <sz val="10"/>
        <rFont val="Poppins"/>
      </rPr>
      <t xml:space="preserve"> is selected on a pricing form indicating services </t>
    </r>
    <r>
      <rPr>
        <u/>
        <sz val="10"/>
        <rFont val="Poppins"/>
      </rPr>
      <t>are</t>
    </r>
    <r>
      <rPr>
        <sz val="10"/>
        <rFont val="Poppins"/>
      </rPr>
      <t xml:space="preserve"> being proposed but </t>
    </r>
    <r>
      <rPr>
        <u/>
        <sz val="10"/>
        <rFont val="Poppins"/>
      </rPr>
      <t>no pricing information</t>
    </r>
    <r>
      <rPr>
        <sz val="10"/>
        <rFont val="Poppins"/>
      </rPr>
      <t xml:space="preserve"> is included, the Summary chart will recommend a review. If pricing information </t>
    </r>
    <r>
      <rPr>
        <u/>
        <sz val="10"/>
        <rFont val="Poppins"/>
      </rPr>
      <t>is included</t>
    </r>
    <r>
      <rPr>
        <sz val="10"/>
        <rFont val="Poppins"/>
      </rPr>
      <t xml:space="preserve"> in a price form but</t>
    </r>
    <r>
      <rPr>
        <b/>
        <sz val="10"/>
        <rFont val="Poppins"/>
      </rPr>
      <t xml:space="preserve"> [No] </t>
    </r>
    <r>
      <rPr>
        <sz val="10"/>
        <rFont val="Poppins"/>
      </rPr>
      <t>is selected in response to the same question, the note recommending review will also appear.</t>
    </r>
  </si>
  <si>
    <r>
      <t xml:space="preserve">If you have any questions regarding the content of this file, please submit an email help ticket to </t>
    </r>
    <r>
      <rPr>
        <b/>
        <sz val="10"/>
        <color rgb="FF0070C0"/>
        <rFont val="Poppins"/>
      </rPr>
      <t>BetterFutureRFP@iem-fl.com</t>
    </r>
    <r>
      <rPr>
        <sz val="10"/>
        <rFont val="Poppins"/>
      </rPr>
      <t>.</t>
    </r>
  </si>
  <si>
    <r>
      <t xml:space="preserve">Lead Encapsulation Items </t>
    </r>
    <r>
      <rPr>
        <sz val="11"/>
        <color theme="1"/>
        <rFont val="Poppins"/>
      </rPr>
      <t>(list item below)</t>
    </r>
  </si>
  <si>
    <r>
      <t xml:space="preserve">Lead Removal Items </t>
    </r>
    <r>
      <rPr>
        <sz val="11"/>
        <color theme="1"/>
        <rFont val="Poppins"/>
      </rPr>
      <t>(list item below)</t>
    </r>
  </si>
  <si>
    <r>
      <t>Asbestos Removal Items</t>
    </r>
    <r>
      <rPr>
        <sz val="11"/>
        <color theme="1"/>
        <rFont val="Poppins"/>
      </rPr>
      <t xml:space="preserve"> (list item below)</t>
    </r>
  </si>
  <si>
    <r>
      <t xml:space="preserve">Soft Cost: Design and Permitting for </t>
    </r>
    <r>
      <rPr>
        <b/>
        <sz val="10"/>
        <color theme="1"/>
        <rFont val="Poppins"/>
      </rPr>
      <t>Historical Property</t>
    </r>
    <r>
      <rPr>
        <sz val="10"/>
        <color theme="1"/>
        <rFont val="Poppins"/>
      </rPr>
      <t xml:space="preserve"> Repair Awards from $3,000 to $50,000</t>
    </r>
  </si>
  <si>
    <r>
      <t xml:space="preserve">Soft Cost: Design and Permitting for </t>
    </r>
    <r>
      <rPr>
        <b/>
        <sz val="10"/>
        <color theme="1"/>
        <rFont val="Poppins"/>
      </rPr>
      <t>Historical Property</t>
    </r>
    <r>
      <rPr>
        <sz val="10"/>
        <color theme="1"/>
        <rFont val="Poppins"/>
      </rPr>
      <t xml:space="preserve"> Repair Awards from $50,001 to $100,000</t>
    </r>
  </si>
  <si>
    <r>
      <t xml:space="preserve">Soft Cost: Design and Permitting for </t>
    </r>
    <r>
      <rPr>
        <b/>
        <sz val="10"/>
        <color theme="1"/>
        <rFont val="Poppins"/>
      </rPr>
      <t>Historical Property</t>
    </r>
    <r>
      <rPr>
        <sz val="10"/>
        <color theme="1"/>
        <rFont val="Poppins"/>
      </rPr>
      <t xml:space="preserve"> Repair Awards from $100,001 to $175,000</t>
    </r>
  </si>
  <si>
    <r>
      <t xml:space="preserve">Soft Cost: Design and Permitting for </t>
    </r>
    <r>
      <rPr>
        <b/>
        <sz val="10"/>
        <color theme="1"/>
        <rFont val="Poppins"/>
      </rPr>
      <t>Historical Property</t>
    </r>
    <r>
      <rPr>
        <sz val="10"/>
        <color theme="1"/>
        <rFont val="Poppins"/>
      </rPr>
      <t xml:space="preserve"> Repair Awards from $175,001 to $225,000 (adds Historical max cap)</t>
    </r>
  </si>
  <si>
    <r>
      <t>Please submit any questions or concerns about this Budget Pricing Form workbook to</t>
    </r>
    <r>
      <rPr>
        <i/>
        <sz val="10"/>
        <color rgb="FF0070C0"/>
        <rFont val="Poppins"/>
      </rPr>
      <t xml:space="preserve"> </t>
    </r>
    <r>
      <rPr>
        <b/>
        <i/>
        <sz val="10"/>
        <color rgb="FF0070C0"/>
        <rFont val="Poppins"/>
      </rPr>
      <t>BetterFutureRFP@iem-fl.com</t>
    </r>
    <r>
      <rPr>
        <i/>
        <sz val="10"/>
        <rFont val="Poppins"/>
      </rPr>
      <t xml:space="preserve">. </t>
    </r>
  </si>
  <si>
    <r>
      <t xml:space="preserve">Elevation / Ramp / Lift </t>
    </r>
    <r>
      <rPr>
        <sz val="11"/>
        <rFont val="Poppins"/>
      </rPr>
      <t>(ADA Compliant - Refer to Contractor's Specifications)</t>
    </r>
  </si>
  <si>
    <r>
      <t xml:space="preserve">Wood Piling - </t>
    </r>
    <r>
      <rPr>
        <b/>
        <sz val="10"/>
        <rFont val="Poppins"/>
      </rPr>
      <t>30 EA</t>
    </r>
  </si>
  <si>
    <r>
      <t xml:space="preserve">Wood Piling - </t>
    </r>
    <r>
      <rPr>
        <b/>
        <sz val="10"/>
        <rFont val="Poppins"/>
      </rPr>
      <t>All-Inclusive Foundation System</t>
    </r>
  </si>
  <si>
    <r>
      <t>Please submit any questions or concerns about this Budget Pricing Form workbook to</t>
    </r>
    <r>
      <rPr>
        <i/>
        <sz val="10"/>
        <color rgb="FF0070C0"/>
        <rFont val="Poppins"/>
      </rPr>
      <t xml:space="preserve"> </t>
    </r>
    <r>
      <rPr>
        <b/>
        <i/>
        <sz val="10"/>
        <color rgb="FF0070C0"/>
        <rFont val="Poppins"/>
      </rPr>
      <t>BetterFutureRFP@iem-fl.com</t>
    </r>
    <r>
      <rPr>
        <i/>
        <sz val="10"/>
        <rFont val="Poppins"/>
      </rPr>
      <t>.</t>
    </r>
  </si>
  <si>
    <r>
      <t xml:space="preserve">The prices requested below are inclusive of the following items:  All permits/fees; Taxes/sales tax; Disconnection of all utilities; Demolition and disposal of the existing storm damaged MHU in an approved facility; Sitework and grading required to install the new MHU; Purchase of the new MHU; Hauling of the new MHU to the applicant address; Installation of the new MHU to be applicant address in accordance with program and code requirements; Stairs; Skirting; Connection of all appliances and HVAC system; GC testing of all mechanical, electrical, and plumbing systems; All required code inspections; Placement of a minimum of 4 pallets of sod or minimum required to pass code inspections, whichever is greater; Fill dirt included as required to ensure proper drainage; Completion of all required program inspections; Title work (title to new MHU to be issued in applicant name prior to program final inspection); Certificate of Occupancy prior to key turn over; Warranty requirements as required in GC contract.  All MHUs required to be HUD Compliant for the applicable thermal and wind zones and furnished with all appliances including central HVAC </t>
    </r>
    <r>
      <rPr>
        <b/>
        <sz val="10"/>
        <color theme="1"/>
        <rFont val="Poppins"/>
      </rPr>
      <t>(mini-splits not allowed)</t>
    </r>
    <r>
      <rPr>
        <sz val="10"/>
        <color theme="1"/>
        <rFont val="Poppins"/>
      </rPr>
      <t>, refrigerator, stove/oven, dishwasher, water heater.</t>
    </r>
  </si>
  <si>
    <r>
      <t xml:space="preserve">COMPLETION OF THIS TAB IS REQUIRED </t>
    </r>
    <r>
      <rPr>
        <b/>
        <sz val="10"/>
        <rFont val="Poppins"/>
      </rPr>
      <t>for Reconstruction, Rehabilitation, and/or MHU Replacement Proposals</t>
    </r>
    <r>
      <rPr>
        <b/>
        <sz val="10"/>
        <color rgb="FFFF0000"/>
        <rFont val="Poppins"/>
      </rPr>
      <t>.</t>
    </r>
  </si>
  <si>
    <r>
      <rPr>
        <b/>
        <sz val="11"/>
        <color theme="1"/>
        <rFont val="Poppins"/>
      </rPr>
      <t>Budget/Pricing Narrative Instructions</t>
    </r>
    <r>
      <rPr>
        <sz val="11"/>
        <color theme="1"/>
        <rFont val="Poppins"/>
      </rPr>
      <t>: Please describe your organization’s fiscal management practices and systems related to financial reporting, accounting systems, financial capacity, budgetary and internal controls and audit requirements. (Provide in separate document if additional room needed.)</t>
    </r>
  </si>
  <si>
    <r>
      <rPr>
        <b/>
        <i/>
        <sz val="10"/>
        <rFont val="Poppins"/>
      </rPr>
      <t xml:space="preserve">Note: </t>
    </r>
    <r>
      <rPr>
        <i/>
        <sz val="10"/>
        <rFont val="Poppins"/>
      </rPr>
      <t>Please submit any questions or concerns about this Budget Pricing Form workbook to</t>
    </r>
    <r>
      <rPr>
        <i/>
        <sz val="10"/>
        <color rgb="FF0070C0"/>
        <rFont val="Poppins"/>
      </rPr>
      <t xml:space="preserve"> </t>
    </r>
    <r>
      <rPr>
        <b/>
        <i/>
        <sz val="10"/>
        <color rgb="FF0070C0"/>
        <rFont val="Poppins"/>
      </rPr>
      <t>BetterFutureRFP@iem-fl.com</t>
    </r>
    <r>
      <rPr>
        <i/>
        <sz val="10"/>
        <rFont val="Poppins"/>
      </rPr>
      <t xml:space="preserve">. </t>
    </r>
  </si>
  <si>
    <r>
      <rPr>
        <b/>
        <sz val="11"/>
        <color theme="1"/>
        <rFont val="Poppins"/>
      </rPr>
      <t xml:space="preserve">Summary Budget: </t>
    </r>
    <r>
      <rPr>
        <sz val="11"/>
        <color theme="1"/>
        <rFont val="Poppins"/>
      </rPr>
      <t xml:space="preserve">This chart summarizes some information provided in the previous tabs - specifically if the requestor responded in the workbook stating they are proposing each activity and if costs were recorded on the tabs. Requestors </t>
    </r>
    <r>
      <rPr>
        <u/>
        <sz val="11"/>
        <color theme="1"/>
        <rFont val="Poppins"/>
      </rPr>
      <t>should do a complete review of the workbook</t>
    </r>
    <r>
      <rPr>
        <sz val="11"/>
        <color theme="1"/>
        <rFont val="Poppins"/>
      </rPr>
      <t>, including a review of this summary chart before submission. Make modifications on individual budget / pricing forms (tabs) as needed.</t>
    </r>
  </si>
  <si>
    <r>
      <t>Relocation</t>
    </r>
    <r>
      <rPr>
        <b/>
        <sz val="10"/>
        <color rgb="FFC00000"/>
        <rFont val="Poppins"/>
      </rPr>
      <t xml:space="preserve"> (Required)</t>
    </r>
  </si>
  <si>
    <r>
      <t xml:space="preserve">This Summary tab does not represent a complete error check or review of this workbook. </t>
    </r>
    <r>
      <rPr>
        <b/>
        <i/>
        <u/>
        <sz val="10"/>
        <color rgb="FF0070C0"/>
        <rFont val="Poppins"/>
      </rPr>
      <t xml:space="preserve">Thoroughly review the entire workbook before submission. </t>
    </r>
  </si>
  <si>
    <r>
      <rPr>
        <b/>
        <i/>
        <sz val="10"/>
        <rFont val="Poppins"/>
      </rPr>
      <t>Note:</t>
    </r>
    <r>
      <rPr>
        <i/>
        <sz val="10"/>
        <rFont val="Poppins"/>
      </rPr>
      <t xml:space="preserve"> Please submit any questions or concerns about this Budget Pricing Form workbook to </t>
    </r>
    <r>
      <rPr>
        <b/>
        <i/>
        <sz val="10"/>
        <color rgb="FF0070C0"/>
        <rFont val="Poppins"/>
      </rPr>
      <t>BetterFutureRFP@iem-fl.com</t>
    </r>
    <r>
      <rPr>
        <i/>
        <sz val="10"/>
        <rFont val="Poppins"/>
      </rPr>
      <t>.</t>
    </r>
  </si>
  <si>
    <t>Non-Historic Homes (Stick-Built Homes)</t>
  </si>
  <si>
    <t>Manufactured Homes (Single-,  Double- or Triple-Wide)</t>
  </si>
  <si>
    <t>Cost Maximums</t>
  </si>
  <si>
    <t xml:space="preserve">The Pasco County Individual Housing Program Guidelines establish the assistance maximums for all eligible IHP activities (see table below). Unit costs must be necessary, reasonable, allowable, and allocable, as defined in 2 CFR Part 200 Subpart E. This policy ensures compliance with Section 312 of the Stafford Act, HUD DOB Guidance (FR-6136-N-01). The Program(s) will make use of Xactimate’s Pricing Lists as the main source for pricing of construction works to be performed. Xactimate is an industry standard cost estimating software program. </t>
  </si>
  <si>
    <t>Cost of Repair*</t>
  </si>
  <si>
    <t>Additional Project-Specific Cost Maximum**</t>
  </si>
  <si>
    <t>**Additional Project-specific Costs are in addition to the based project type maximum.</t>
  </si>
  <si>
    <t>*Eligible applicants with Concrete Block/Concrete Masonry Unit (CMU) or Wood Frame properties qualify for a rehabilitation/repair award type when the estimated cost to repair is $175,000 or less and the property is not otherwise deemed “not suitable for rehabilitation”. Eligible applicants with manufactured housing unit (MHU) properties qualify for a repair award type when the estimated cost to repair is $30,000 or less, the MHU is fewer than eight (8) years old, does not require elevation over 12 inches, and the property is not otherwise deemed not suitable for rehabilitation.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</si>
</sst>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164" formatCode="&quot;$&quot;#,##0.00"/>
  </numFmts>
  <fonts count="43"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theme="0" tint="-0.249977111117893"/>
      <name val="Calibri"/>
      <family val="2"/>
      <scheme val="minor"/>
    </font>
    <font>
      <i/>
      <sz val="11"/>
      <name val="Calibri"/>
      <family val="2"/>
      <scheme val="minor"/>
    </font>
    <font>
      <b/>
      <sz val="14"/>
      <color theme="0"/>
      <name val="Poppins"/>
    </font>
    <font>
      <sz val="11"/>
      <color theme="1"/>
      <name val="Poppins"/>
    </font>
    <font>
      <sz val="11"/>
      <name val="Poppins"/>
    </font>
    <font>
      <b/>
      <sz val="11"/>
      <color theme="1"/>
      <name val="Poppins"/>
    </font>
    <font>
      <b/>
      <sz val="11"/>
      <name val="Poppins"/>
    </font>
    <font>
      <b/>
      <sz val="11"/>
      <color rgb="FFFF0000"/>
      <name val="Poppins"/>
    </font>
    <font>
      <sz val="10"/>
      <color theme="1"/>
      <name val="Poppins"/>
    </font>
    <font>
      <sz val="10"/>
      <name val="Poppins"/>
    </font>
    <font>
      <b/>
      <sz val="10"/>
      <color theme="1"/>
      <name val="Poppins"/>
    </font>
    <font>
      <b/>
      <sz val="10"/>
      <color rgb="FF0070C0"/>
      <name val="Poppins"/>
    </font>
    <font>
      <b/>
      <sz val="10"/>
      <name val="Poppins"/>
    </font>
    <font>
      <u/>
      <sz val="10"/>
      <name val="Poppins"/>
    </font>
    <font>
      <b/>
      <sz val="10"/>
      <color rgb="FFFF0000"/>
      <name val="Poppins"/>
    </font>
    <font>
      <b/>
      <sz val="16"/>
      <color theme="1"/>
      <name val="Poppins"/>
    </font>
    <font>
      <b/>
      <sz val="11"/>
      <color rgb="FF000000"/>
      <name val="Poppins"/>
    </font>
    <font>
      <b/>
      <sz val="16"/>
      <color theme="0"/>
      <name val="Poppins"/>
    </font>
    <font>
      <b/>
      <sz val="14"/>
      <color rgb="FFFF0000"/>
      <name val="Poppins"/>
    </font>
    <font>
      <i/>
      <sz val="14"/>
      <color rgb="FFFF0000"/>
      <name val="Poppins"/>
    </font>
    <font>
      <sz val="10"/>
      <color rgb="FF000000"/>
      <name val="Poppins"/>
    </font>
    <font>
      <i/>
      <sz val="10"/>
      <color rgb="FF0070C0"/>
      <name val="Poppins"/>
    </font>
    <font>
      <b/>
      <i/>
      <sz val="10"/>
      <color rgb="FF0070C0"/>
      <name val="Poppins"/>
    </font>
    <font>
      <i/>
      <sz val="10"/>
      <name val="Poppins"/>
    </font>
    <font>
      <b/>
      <sz val="14"/>
      <color theme="1"/>
      <name val="Poppins"/>
    </font>
    <font>
      <sz val="14"/>
      <color theme="1"/>
      <name val="Poppins"/>
    </font>
    <font>
      <i/>
      <sz val="10"/>
      <color theme="1"/>
      <name val="Poppins"/>
    </font>
    <font>
      <sz val="11"/>
      <color rgb="FFFF0000"/>
      <name val="Poppins"/>
    </font>
    <font>
      <sz val="10"/>
      <color rgb="FFFF0000"/>
      <name val="Poppins"/>
    </font>
    <font>
      <sz val="16"/>
      <color theme="1"/>
      <name val="Poppins"/>
    </font>
    <font>
      <b/>
      <sz val="12"/>
      <color theme="1"/>
      <name val="Poppins"/>
    </font>
    <font>
      <b/>
      <i/>
      <sz val="10"/>
      <name val="Poppins"/>
    </font>
    <font>
      <u/>
      <sz val="11"/>
      <color theme="1"/>
      <name val="Poppins"/>
    </font>
    <font>
      <b/>
      <sz val="10"/>
      <color rgb="FFC00000"/>
      <name val="Poppins"/>
    </font>
    <font>
      <b/>
      <i/>
      <u/>
      <sz val="10"/>
      <color rgb="FF0070C0"/>
      <name val="Poppins"/>
    </font>
    <font>
      <sz val="10"/>
      <color rgb="FF0070C0"/>
      <name val="Poppins"/>
    </font>
    <font>
      <sz val="8"/>
      <color theme="1"/>
      <name val="Poppins"/>
    </font>
    <font>
      <sz val="8"/>
      <color rgb="FF000000"/>
      <name val="Poppins"/>
    </font>
    <font>
      <sz val="8"/>
      <color theme="1"/>
      <name val="Calibri"/>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theme="5"/>
        <bgColor indexed="64"/>
      </patternFill>
    </fill>
    <fill>
      <patternFill patternType="solid">
        <fgColor rgb="FFFFF9E7"/>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1"/>
        <bgColor indexed="64"/>
      </patternFill>
    </fill>
    <fill>
      <patternFill patternType="solid">
        <fgColor theme="3"/>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rgb="FF000000"/>
      </bottom>
      <diagonal/>
    </border>
    <border>
      <left style="thin">
        <color indexed="64"/>
      </left>
      <right style="medium">
        <color indexed="64"/>
      </right>
      <top style="thin">
        <color rgb="FF000000"/>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rgb="FF000000"/>
      </bottom>
      <diagonal/>
    </border>
    <border>
      <left/>
      <right style="thin">
        <color indexed="64"/>
      </right>
      <top style="thin">
        <color rgb="FF000000"/>
      </top>
      <bottom style="thin">
        <color indexed="64"/>
      </bottom>
      <diagonal/>
    </border>
    <border>
      <left style="medium">
        <color indexed="64"/>
      </left>
      <right style="medium">
        <color indexed="64"/>
      </right>
      <top/>
      <bottom/>
      <diagonal/>
    </border>
    <border>
      <left style="thick">
        <color rgb="FFFF0000"/>
      </left>
      <right style="thick">
        <color rgb="FFFF0000"/>
      </right>
      <top style="thick">
        <color rgb="FFFF0000"/>
      </top>
      <bottom style="thick">
        <color rgb="FFFF0000"/>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471">
    <xf numFmtId="0" fontId="0" fillId="0" borderId="0" xfId="0"/>
    <xf numFmtId="0" fontId="2" fillId="0" borderId="0" xfId="0" applyFont="1"/>
    <xf numFmtId="0" fontId="0" fillId="0" borderId="0" xfId="0" applyAlignment="1">
      <alignment wrapText="1"/>
    </xf>
    <xf numFmtId="44" fontId="0" fillId="0" borderId="0" xfId="1" applyFont="1" applyBorder="1" applyProtection="1"/>
    <xf numFmtId="44" fontId="4" fillId="0" borderId="0" xfId="1" applyFont="1" applyBorder="1" applyProtection="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left"/>
    </xf>
    <xf numFmtId="0" fontId="3" fillId="0" borderId="0" xfId="0" applyFont="1"/>
    <xf numFmtId="0" fontId="0" fillId="0" borderId="0" xfId="0" applyAlignment="1">
      <alignment horizontal="left" vertical="center"/>
    </xf>
    <xf numFmtId="0" fontId="5" fillId="0" borderId="0" xfId="0" applyFont="1"/>
    <xf numFmtId="0" fontId="3" fillId="0" borderId="31" xfId="0" applyFont="1" applyBorder="1"/>
    <xf numFmtId="0" fontId="3" fillId="0" borderId="34" xfId="0" applyFont="1" applyBorder="1"/>
    <xf numFmtId="44" fontId="3" fillId="0" borderId="35" xfId="0" applyNumberFormat="1" applyFont="1" applyBorder="1"/>
    <xf numFmtId="0" fontId="3" fillId="0" borderId="33" xfId="0" applyFont="1" applyBorder="1"/>
    <xf numFmtId="0" fontId="3" fillId="0" borderId="36" xfId="0" applyFont="1" applyBorder="1"/>
    <xf numFmtId="44" fontId="3" fillId="0" borderId="37" xfId="0" applyNumberFormat="1" applyFont="1" applyBorder="1"/>
    <xf numFmtId="44" fontId="3" fillId="0" borderId="0" xfId="0" applyNumberFormat="1" applyFont="1"/>
    <xf numFmtId="44" fontId="3" fillId="0" borderId="37" xfId="1" applyFont="1" applyBorder="1"/>
    <xf numFmtId="10" fontId="3" fillId="0" borderId="0" xfId="0" applyNumberFormat="1" applyFont="1"/>
    <xf numFmtId="0" fontId="3" fillId="0" borderId="38" xfId="0" applyFont="1" applyBorder="1"/>
    <xf numFmtId="0" fontId="3" fillId="0" borderId="39" xfId="0" applyFont="1" applyBorder="1"/>
    <xf numFmtId="44" fontId="3" fillId="0" borderId="41" xfId="1" applyFont="1" applyBorder="1"/>
    <xf numFmtId="0" fontId="7" fillId="0" borderId="38" xfId="0" applyFont="1" applyBorder="1" applyAlignment="1">
      <alignment horizontal="left"/>
    </xf>
    <xf numFmtId="0" fontId="7" fillId="0" borderId="39" xfId="0" applyFont="1" applyBorder="1" applyAlignment="1">
      <alignment horizontal="left"/>
    </xf>
    <xf numFmtId="0" fontId="7" fillId="0" borderId="41" xfId="0" applyFont="1" applyBorder="1" applyAlignment="1">
      <alignment horizontal="left"/>
    </xf>
    <xf numFmtId="0" fontId="12" fillId="0" borderId="29" xfId="0" applyFont="1" applyBorder="1" applyAlignment="1">
      <alignment horizontal="left"/>
    </xf>
    <xf numFmtId="0" fontId="12" fillId="0" borderId="0" xfId="0" applyFont="1" applyAlignment="1">
      <alignment horizontal="left"/>
    </xf>
    <xf numFmtId="0" fontId="12" fillId="0" borderId="30" xfId="0" applyFont="1" applyBorder="1" applyAlignment="1">
      <alignment horizontal="left"/>
    </xf>
    <xf numFmtId="0" fontId="13" fillId="0" borderId="29" xfId="0" applyFont="1" applyBorder="1" applyAlignment="1">
      <alignment horizontal="left"/>
    </xf>
    <xf numFmtId="0" fontId="18" fillId="0" borderId="29" xfId="0" applyFont="1" applyBorder="1" applyAlignment="1">
      <alignment horizontal="left"/>
    </xf>
    <xf numFmtId="0" fontId="7" fillId="0" borderId="0" xfId="0" applyFont="1"/>
    <xf numFmtId="0" fontId="7" fillId="0" borderId="0" xfId="0" applyFont="1" applyAlignment="1">
      <alignment vertical="center"/>
    </xf>
    <xf numFmtId="0" fontId="9" fillId="5" borderId="23" xfId="0" applyFont="1" applyFill="1" applyBorder="1" applyAlignment="1">
      <alignment horizontal="center" vertical="center" wrapText="1"/>
    </xf>
    <xf numFmtId="0" fontId="7" fillId="6" borderId="1" xfId="0" applyFont="1" applyFill="1" applyBorder="1" applyAlignment="1" applyProtection="1">
      <alignment horizontal="center" vertical="center"/>
      <protection locked="0"/>
    </xf>
    <xf numFmtId="0" fontId="7" fillId="6" borderId="25" xfId="0" applyFont="1" applyFill="1" applyBorder="1" applyAlignment="1" applyProtection="1">
      <alignment horizontal="center" vertical="center"/>
      <protection locked="0"/>
    </xf>
    <xf numFmtId="0" fontId="7" fillId="0" borderId="0" xfId="0" applyFont="1" applyAlignment="1">
      <alignment wrapText="1"/>
    </xf>
    <xf numFmtId="44" fontId="7" fillId="6" borderId="1" xfId="0" applyNumberFormat="1" applyFont="1" applyFill="1" applyBorder="1" applyAlignment="1" applyProtection="1">
      <alignment horizontal="center" vertical="center"/>
      <protection locked="0"/>
    </xf>
    <xf numFmtId="0" fontId="11" fillId="0" borderId="0" xfId="0" applyFont="1" applyAlignment="1">
      <alignment horizontal="left" vertical="top" wrapText="1"/>
    </xf>
    <xf numFmtId="44" fontId="7" fillId="0" borderId="0" xfId="0" applyNumberFormat="1" applyFont="1" applyAlignment="1">
      <alignment wrapText="1"/>
    </xf>
    <xf numFmtId="44" fontId="7" fillId="6" borderId="25" xfId="0" applyNumberFormat="1" applyFont="1" applyFill="1" applyBorder="1" applyAlignment="1" applyProtection="1">
      <alignment horizontal="center" vertical="center"/>
      <protection locked="0"/>
    </xf>
    <xf numFmtId="0" fontId="7" fillId="6" borderId="12" xfId="0" applyFont="1" applyFill="1" applyBorder="1" applyAlignment="1" applyProtection="1">
      <alignment horizontal="center" vertical="center"/>
      <protection locked="0"/>
    </xf>
    <xf numFmtId="44" fontId="7" fillId="6" borderId="12" xfId="0" applyNumberFormat="1" applyFont="1" applyFill="1" applyBorder="1" applyAlignment="1" applyProtection="1">
      <alignment horizontal="center" vertical="center"/>
      <protection locked="0"/>
    </xf>
    <xf numFmtId="0" fontId="11" fillId="0" borderId="0" xfId="0" applyFont="1" applyAlignment="1">
      <alignment horizontal="left" vertical="top"/>
    </xf>
    <xf numFmtId="0" fontId="7" fillId="0" borderId="0" xfId="0" applyFont="1" applyAlignment="1">
      <alignment horizontal="left" wrapText="1"/>
    </xf>
    <xf numFmtId="0" fontId="10" fillId="0" borderId="33" xfId="0" applyFont="1" applyBorder="1" applyAlignment="1">
      <alignment vertical="center"/>
    </xf>
    <xf numFmtId="0" fontId="7" fillId="0" borderId="36" xfId="0" applyFont="1" applyBorder="1"/>
    <xf numFmtId="0" fontId="7" fillId="0" borderId="37" xfId="0" applyFont="1" applyBorder="1"/>
    <xf numFmtId="0" fontId="7" fillId="0" borderId="39" xfId="0" applyFont="1" applyBorder="1"/>
    <xf numFmtId="0" fontId="7" fillId="0" borderId="41" xfId="0" applyFont="1" applyBorder="1"/>
    <xf numFmtId="0" fontId="23" fillId="6" borderId="58" xfId="0" applyFont="1" applyFill="1" applyBorder="1" applyAlignment="1" applyProtection="1">
      <alignment horizontal="center" vertical="center" wrapText="1"/>
      <protection locked="0"/>
    </xf>
    <xf numFmtId="0" fontId="12" fillId="0" borderId="4" xfId="0" applyFont="1" applyBorder="1" applyAlignment="1">
      <alignment horizontal="left" vertical="top" wrapText="1"/>
    </xf>
    <xf numFmtId="0" fontId="12" fillId="0" borderId="2" xfId="0" applyFont="1" applyBorder="1" applyAlignment="1">
      <alignment horizontal="left" vertical="top" wrapText="1"/>
    </xf>
    <xf numFmtId="0" fontId="12" fillId="0" borderId="1" xfId="0" applyFont="1" applyBorder="1" applyAlignment="1">
      <alignment horizontal="center" vertical="center" wrapText="1"/>
    </xf>
    <xf numFmtId="44" fontId="12" fillId="6" borderId="1" xfId="1" applyFont="1" applyFill="1" applyBorder="1" applyAlignment="1" applyProtection="1">
      <alignment horizontal="center" vertical="center"/>
      <protection locked="0"/>
    </xf>
    <xf numFmtId="0" fontId="12" fillId="0" borderId="25" xfId="0" applyFont="1" applyBorder="1" applyAlignment="1">
      <alignment horizontal="center" vertical="center" wrapText="1"/>
    </xf>
    <xf numFmtId="44" fontId="12" fillId="6" borderId="25" xfId="1" applyFont="1" applyFill="1" applyBorder="1" applyAlignment="1" applyProtection="1">
      <alignment horizontal="center" vertical="center"/>
      <protection locked="0"/>
    </xf>
    <xf numFmtId="0" fontId="12" fillId="0" borderId="23" xfId="0" applyFont="1" applyBorder="1" applyAlignment="1">
      <alignment horizontal="center" vertical="center" wrapText="1"/>
    </xf>
    <xf numFmtId="44" fontId="12" fillId="6" borderId="23" xfId="0" applyNumberFormat="1" applyFont="1" applyFill="1" applyBorder="1" applyAlignment="1" applyProtection="1">
      <alignment horizontal="center" vertical="center"/>
      <protection locked="0"/>
    </xf>
    <xf numFmtId="44" fontId="12" fillId="6" borderId="1" xfId="0" applyNumberFormat="1" applyFont="1" applyFill="1" applyBorder="1" applyAlignment="1" applyProtection="1">
      <alignment horizontal="center" vertical="center"/>
      <protection locked="0"/>
    </xf>
    <xf numFmtId="10" fontId="12" fillId="6" borderId="23" xfId="2" applyNumberFormat="1" applyFont="1" applyFill="1" applyBorder="1" applyAlignment="1" applyProtection="1">
      <alignment horizontal="center" vertical="center"/>
      <protection locked="0"/>
    </xf>
    <xf numFmtId="10" fontId="12" fillId="6" borderId="1" xfId="2" applyNumberFormat="1" applyFont="1" applyFill="1" applyBorder="1" applyAlignment="1" applyProtection="1">
      <alignment horizontal="center" vertical="center"/>
      <protection locked="0"/>
    </xf>
    <xf numFmtId="10" fontId="12" fillId="6" borderId="25" xfId="2" applyNumberFormat="1" applyFont="1" applyFill="1" applyBorder="1" applyAlignment="1" applyProtection="1">
      <alignment horizontal="center" vertical="center"/>
      <protection locked="0"/>
    </xf>
    <xf numFmtId="44" fontId="12" fillId="6" borderId="45" xfId="0" applyNumberFormat="1" applyFont="1" applyFill="1" applyBorder="1" applyAlignment="1" applyProtection="1">
      <alignment horizontal="center" vertical="top"/>
      <protection locked="0"/>
    </xf>
    <xf numFmtId="0" fontId="27" fillId="0" borderId="38" xfId="0" applyFont="1" applyBorder="1"/>
    <xf numFmtId="0" fontId="27" fillId="0" borderId="38" xfId="0" applyFont="1" applyBorder="1" applyAlignment="1">
      <alignment vertical="top"/>
    </xf>
    <xf numFmtId="0" fontId="7" fillId="9" borderId="36" xfId="0" applyFont="1" applyFill="1" applyBorder="1"/>
    <xf numFmtId="0" fontId="7" fillId="0" borderId="33" xfId="0" applyFont="1" applyBorder="1"/>
    <xf numFmtId="0" fontId="7" fillId="0" borderId="29" xfId="0" applyFont="1" applyBorder="1"/>
    <xf numFmtId="0" fontId="7" fillId="0" borderId="30" xfId="0" applyFont="1" applyBorder="1"/>
    <xf numFmtId="0" fontId="7" fillId="9" borderId="0" xfId="0" applyFont="1" applyFill="1"/>
    <xf numFmtId="44" fontId="7" fillId="0" borderId="0" xfId="1" applyFont="1" applyBorder="1"/>
    <xf numFmtId="0" fontId="9" fillId="4" borderId="23" xfId="0" applyFont="1" applyFill="1" applyBorder="1" applyAlignment="1">
      <alignment wrapText="1"/>
    </xf>
    <xf numFmtId="0" fontId="9" fillId="4" borderId="24" xfId="0" applyFont="1" applyFill="1" applyBorder="1" applyAlignment="1">
      <alignment wrapText="1"/>
    </xf>
    <xf numFmtId="0" fontId="9" fillId="4" borderId="8" xfId="0" applyFont="1" applyFill="1" applyBorder="1" applyAlignment="1">
      <alignment vertical="top"/>
    </xf>
    <xf numFmtId="44" fontId="9" fillId="4" borderId="9" xfId="1" applyFont="1" applyFill="1" applyBorder="1" applyAlignment="1">
      <alignment vertical="top"/>
    </xf>
    <xf numFmtId="0" fontId="7" fillId="9" borderId="48" xfId="0" applyFont="1" applyFill="1" applyBorder="1" applyAlignment="1">
      <alignment vertical="top"/>
    </xf>
    <xf numFmtId="0" fontId="9" fillId="4" borderId="52" xfId="0" applyFont="1" applyFill="1" applyBorder="1" applyAlignment="1">
      <alignment vertical="top"/>
    </xf>
    <xf numFmtId="0" fontId="9" fillId="4" borderId="52" xfId="0" applyFont="1" applyFill="1" applyBorder="1" applyAlignment="1">
      <alignment horizontal="left" vertical="top"/>
    </xf>
    <xf numFmtId="0" fontId="9" fillId="4" borderId="8" xfId="0" applyFont="1" applyFill="1" applyBorder="1" applyAlignment="1">
      <alignment horizontal="left" vertical="top"/>
    </xf>
    <xf numFmtId="0" fontId="8" fillId="0" borderId="29" xfId="0" applyFont="1" applyBorder="1"/>
    <xf numFmtId="0" fontId="8" fillId="0" borderId="0" xfId="0" applyFont="1"/>
    <xf numFmtId="0" fontId="19" fillId="9" borderId="34" xfId="0" applyFont="1" applyFill="1" applyBorder="1" applyAlignment="1">
      <alignment vertical="top"/>
    </xf>
    <xf numFmtId="0" fontId="0" fillId="0" borderId="0" xfId="0" applyAlignment="1">
      <alignment vertical="top"/>
    </xf>
    <xf numFmtId="0" fontId="29" fillId="9" borderId="34" xfId="0" applyFont="1" applyFill="1" applyBorder="1"/>
    <xf numFmtId="0" fontId="12" fillId="0" borderId="6" xfId="0" applyFont="1" applyBorder="1" applyAlignment="1">
      <alignment horizontal="left" vertical="top"/>
    </xf>
    <xf numFmtId="44" fontId="12" fillId="6" borderId="7" xfId="1" applyFont="1" applyFill="1" applyBorder="1" applyAlignment="1" applyProtection="1">
      <alignment vertical="top"/>
      <protection locked="0"/>
    </xf>
    <xf numFmtId="0" fontId="12" fillId="9" borderId="57" xfId="0" applyFont="1" applyFill="1" applyBorder="1" applyAlignment="1">
      <alignment vertical="top"/>
    </xf>
    <xf numFmtId="0" fontId="12" fillId="0" borderId="19" xfId="0" applyFont="1" applyBorder="1" applyAlignment="1">
      <alignment horizontal="left" vertical="top"/>
    </xf>
    <xf numFmtId="0" fontId="12" fillId="0" borderId="2" xfId="0" applyFont="1" applyBorder="1" applyAlignment="1">
      <alignment horizontal="left" vertical="top"/>
    </xf>
    <xf numFmtId="44" fontId="12" fillId="6" borderId="3" xfId="1" applyFont="1" applyFill="1" applyBorder="1" applyAlignment="1" applyProtection="1">
      <alignment vertical="top"/>
      <protection locked="0"/>
    </xf>
    <xf numFmtId="0" fontId="12" fillId="0" borderId="21" xfId="0" applyFont="1" applyBorder="1" applyAlignment="1">
      <alignment horizontal="left" vertical="top"/>
    </xf>
    <xf numFmtId="0" fontId="12" fillId="0" borderId="54" xfId="0" applyFont="1" applyBorder="1" applyAlignment="1">
      <alignment horizontal="left" vertical="top"/>
    </xf>
    <xf numFmtId="44" fontId="12" fillId="6" borderId="11" xfId="1" applyFont="1" applyFill="1" applyBorder="1" applyAlignment="1" applyProtection="1">
      <alignment vertical="top"/>
      <protection locked="0"/>
    </xf>
    <xf numFmtId="0" fontId="24" fillId="3" borderId="55" xfId="0" applyFont="1" applyFill="1" applyBorder="1" applyAlignment="1">
      <alignment horizontal="left" vertical="top"/>
    </xf>
    <xf numFmtId="44" fontId="14" fillId="6" borderId="16" xfId="1" applyFont="1" applyFill="1" applyBorder="1" applyAlignment="1" applyProtection="1">
      <alignment vertical="top"/>
      <protection locked="0"/>
    </xf>
    <xf numFmtId="0" fontId="12" fillId="0" borderId="56" xfId="0" applyFont="1" applyBorder="1" applyAlignment="1">
      <alignment horizontal="left" vertical="top"/>
    </xf>
    <xf numFmtId="44" fontId="12" fillId="6" borderId="17" xfId="1" applyFont="1" applyFill="1" applyBorder="1" applyAlignment="1" applyProtection="1">
      <alignment vertical="top"/>
      <protection locked="0"/>
    </xf>
    <xf numFmtId="0" fontId="13" fillId="0" borderId="21" xfId="0" applyFont="1" applyBorder="1" applyAlignment="1">
      <alignment horizontal="left" vertical="top"/>
    </xf>
    <xf numFmtId="0" fontId="12" fillId="0" borderId="10" xfId="0" applyFont="1" applyBorder="1" applyAlignment="1">
      <alignment horizontal="left" vertical="top"/>
    </xf>
    <xf numFmtId="0" fontId="13" fillId="0" borderId="2" xfId="0" applyFont="1" applyBorder="1" applyAlignment="1">
      <alignment horizontal="left" vertical="top"/>
    </xf>
    <xf numFmtId="0" fontId="13" fillId="0" borderId="0" xfId="0" applyFont="1"/>
    <xf numFmtId="0" fontId="12" fillId="0" borderId="27" xfId="0" applyFont="1" applyBorder="1" applyAlignment="1">
      <alignment horizontal="left" vertical="top"/>
    </xf>
    <xf numFmtId="44" fontId="12" fillId="6" borderId="5" xfId="1" applyFont="1" applyFill="1" applyBorder="1" applyAlignment="1" applyProtection="1">
      <alignment vertical="top"/>
      <protection locked="0"/>
    </xf>
    <xf numFmtId="0" fontId="14" fillId="0" borderId="0" xfId="0" applyFont="1" applyAlignment="1">
      <alignment horizontal="left" vertical="top"/>
    </xf>
    <xf numFmtId="0" fontId="12" fillId="0" borderId="30" xfId="0" applyFont="1" applyBorder="1" applyAlignment="1">
      <alignment vertical="top"/>
    </xf>
    <xf numFmtId="0" fontId="30" fillId="0" borderId="0" xfId="0" applyFont="1" applyAlignment="1">
      <alignment vertical="top"/>
    </xf>
    <xf numFmtId="0" fontId="30" fillId="0" borderId="30" xfId="0" applyFont="1" applyBorder="1" applyAlignment="1">
      <alignment vertical="top"/>
    </xf>
    <xf numFmtId="0" fontId="25" fillId="0" borderId="0" xfId="0" applyFont="1" applyAlignment="1">
      <alignment vertical="top"/>
    </xf>
    <xf numFmtId="0" fontId="13" fillId="0" borderId="4" xfId="0" applyFont="1" applyBorder="1" applyAlignment="1">
      <alignment horizontal="left" vertical="top" wrapText="1"/>
    </xf>
    <xf numFmtId="0" fontId="12" fillId="0" borderId="39" xfId="0" applyFont="1" applyBorder="1"/>
    <xf numFmtId="0" fontId="12" fillId="0" borderId="41" xfId="0" applyFont="1" applyBorder="1"/>
    <xf numFmtId="0" fontId="12" fillId="0" borderId="4" xfId="0" applyFont="1" applyBorder="1" applyAlignment="1">
      <alignment horizontal="left" vertical="top"/>
    </xf>
    <xf numFmtId="0" fontId="12" fillId="9" borderId="40" xfId="0" applyFont="1" applyFill="1" applyBorder="1" applyAlignment="1">
      <alignment vertical="top"/>
    </xf>
    <xf numFmtId="44" fontId="12" fillId="6" borderId="1" xfId="1" applyFont="1" applyFill="1" applyBorder="1" applyAlignment="1" applyProtection="1">
      <alignment vertical="top"/>
      <protection locked="0"/>
    </xf>
    <xf numFmtId="0" fontId="12" fillId="9" borderId="0" xfId="0" applyFont="1" applyFill="1" applyAlignment="1">
      <alignment vertical="top"/>
    </xf>
    <xf numFmtId="44" fontId="14" fillId="2" borderId="1" xfId="1" applyFont="1" applyFill="1" applyBorder="1" applyAlignment="1">
      <alignment vertical="top"/>
    </xf>
    <xf numFmtId="44" fontId="14" fillId="2" borderId="3" xfId="1" applyFont="1" applyFill="1" applyBorder="1" applyAlignment="1">
      <alignment vertical="top"/>
    </xf>
    <xf numFmtId="0" fontId="12" fillId="6" borderId="1" xfId="1" applyNumberFormat="1" applyFont="1" applyFill="1" applyBorder="1" applyAlignment="1" applyProtection="1">
      <alignment vertical="top"/>
      <protection locked="0"/>
    </xf>
    <xf numFmtId="0" fontId="12" fillId="6" borderId="3" xfId="1" applyNumberFormat="1" applyFont="1" applyFill="1" applyBorder="1" applyAlignment="1" applyProtection="1">
      <alignment vertical="top"/>
      <protection locked="0"/>
    </xf>
    <xf numFmtId="44" fontId="12" fillId="0" borderId="1" xfId="1" applyFont="1" applyBorder="1" applyAlignment="1">
      <alignment vertical="top"/>
    </xf>
    <xf numFmtId="44" fontId="12" fillId="0" borderId="3" xfId="1" applyFont="1" applyBorder="1" applyAlignment="1">
      <alignment vertical="top"/>
    </xf>
    <xf numFmtId="44" fontId="12" fillId="6" borderId="25" xfId="1" applyFont="1" applyFill="1" applyBorder="1" applyAlignment="1" applyProtection="1">
      <alignment vertical="top"/>
      <protection locked="0"/>
    </xf>
    <xf numFmtId="0" fontId="12" fillId="0" borderId="29" xfId="0" applyFont="1" applyBorder="1" applyAlignment="1">
      <alignment vertical="top"/>
    </xf>
    <xf numFmtId="0" fontId="12" fillId="0" borderId="0" xfId="0" applyFont="1" applyAlignment="1">
      <alignment vertical="top"/>
    </xf>
    <xf numFmtId="0" fontId="13" fillId="0" borderId="42" xfId="0" applyFont="1" applyBorder="1" applyAlignment="1" applyProtection="1">
      <alignment vertical="top" wrapText="1"/>
      <protection locked="0"/>
    </xf>
    <xf numFmtId="0" fontId="13" fillId="0" borderId="1" xfId="0" applyFont="1" applyBorder="1" applyAlignment="1" applyProtection="1">
      <alignment vertical="top"/>
      <protection locked="0"/>
    </xf>
    <xf numFmtId="0" fontId="13" fillId="0" borderId="3" xfId="0" applyFont="1" applyBorder="1" applyAlignment="1" applyProtection="1">
      <alignment vertical="top"/>
      <protection locked="0"/>
    </xf>
    <xf numFmtId="0" fontId="13" fillId="0" borderId="42" xfId="0" applyFont="1" applyBorder="1" applyAlignment="1" applyProtection="1">
      <alignment horizontal="right" vertical="top"/>
      <protection locked="0"/>
    </xf>
    <xf numFmtId="44" fontId="13" fillId="6" borderId="1" xfId="1" applyFont="1" applyFill="1" applyBorder="1" applyAlignment="1" applyProtection="1">
      <alignment horizontal="center" vertical="top"/>
      <protection locked="0"/>
    </xf>
    <xf numFmtId="44" fontId="13" fillId="6" borderId="3" xfId="1" applyFont="1" applyFill="1" applyBorder="1" applyAlignment="1" applyProtection="1">
      <alignment horizontal="center" vertical="top"/>
      <protection locked="0"/>
    </xf>
    <xf numFmtId="0" fontId="16" fillId="0" borderId="42" xfId="0" applyFont="1" applyBorder="1" applyAlignment="1" applyProtection="1">
      <alignment horizontal="right" vertical="top"/>
      <protection locked="0"/>
    </xf>
    <xf numFmtId="164" fontId="16" fillId="0" borderId="1" xfId="0" applyNumberFormat="1" applyFont="1" applyBorder="1" applyAlignment="1">
      <alignment horizontal="right" vertical="top"/>
    </xf>
    <xf numFmtId="164" fontId="16" fillId="0" borderId="3" xfId="0" applyNumberFormat="1" applyFont="1" applyBorder="1" applyAlignment="1">
      <alignment horizontal="right" vertical="top"/>
    </xf>
    <xf numFmtId="0" fontId="13" fillId="0" borderId="29" xfId="0" applyFont="1" applyBorder="1" applyAlignment="1" applyProtection="1">
      <alignment vertical="top"/>
      <protection locked="0"/>
    </xf>
    <xf numFmtId="0" fontId="13" fillId="0" borderId="0" xfId="0" applyFont="1" applyAlignment="1" applyProtection="1">
      <alignment vertical="top"/>
      <protection locked="0"/>
    </xf>
    <xf numFmtId="0" fontId="13" fillId="0" borderId="30" xfId="0" applyFont="1" applyBorder="1" applyAlignment="1" applyProtection="1">
      <alignment vertical="top"/>
      <protection locked="0"/>
    </xf>
    <xf numFmtId="0" fontId="13" fillId="0" borderId="2" xfId="0" applyFont="1" applyBorder="1" applyAlignment="1" applyProtection="1">
      <alignment vertical="top" wrapText="1"/>
      <protection locked="0"/>
    </xf>
    <xf numFmtId="0" fontId="13" fillId="0" borderId="2" xfId="0" applyFont="1" applyBorder="1" applyAlignment="1" applyProtection="1">
      <alignment horizontal="right" vertical="top"/>
      <protection locked="0"/>
    </xf>
    <xf numFmtId="0" fontId="16" fillId="0" borderId="4" xfId="0" applyFont="1" applyBorder="1" applyAlignment="1" applyProtection="1">
      <alignment horizontal="right" vertical="top"/>
      <protection locked="0"/>
    </xf>
    <xf numFmtId="164" fontId="16" fillId="0" borderId="25" xfId="0" applyNumberFormat="1" applyFont="1" applyBorder="1" applyAlignment="1">
      <alignment horizontal="right" vertical="top"/>
    </xf>
    <xf numFmtId="164" fontId="16" fillId="0" borderId="5" xfId="0" applyNumberFormat="1" applyFont="1" applyBorder="1" applyAlignment="1">
      <alignment horizontal="right" vertical="top"/>
    </xf>
    <xf numFmtId="0" fontId="16" fillId="0" borderId="29" xfId="0" applyFont="1" applyBorder="1" applyAlignment="1" applyProtection="1">
      <alignment horizontal="right" vertical="top"/>
      <protection locked="0"/>
    </xf>
    <xf numFmtId="164" fontId="16" fillId="0" borderId="0" xfId="0" applyNumberFormat="1" applyFont="1" applyAlignment="1">
      <alignment horizontal="center" vertical="top"/>
    </xf>
    <xf numFmtId="164" fontId="16" fillId="0" borderId="30" xfId="0" applyNumberFormat="1" applyFont="1" applyBorder="1" applyAlignment="1">
      <alignment horizontal="center" vertical="top"/>
    </xf>
    <xf numFmtId="0" fontId="13" fillId="0" borderId="29" xfId="0" applyFont="1" applyBorder="1" applyAlignment="1">
      <alignment vertical="top"/>
    </xf>
    <xf numFmtId="0" fontId="13" fillId="0" borderId="0" xfId="0" applyFont="1" applyAlignment="1">
      <alignment vertical="top"/>
    </xf>
    <xf numFmtId="0" fontId="13" fillId="0" borderId="30" xfId="0" applyFont="1" applyBorder="1" applyAlignment="1">
      <alignment vertical="top"/>
    </xf>
    <xf numFmtId="0" fontId="13" fillId="0" borderId="4" xfId="0" applyFont="1" applyBorder="1" applyAlignment="1" applyProtection="1">
      <alignment vertical="top" wrapText="1"/>
      <protection locked="0"/>
    </xf>
    <xf numFmtId="44" fontId="13" fillId="6" borderId="25" xfId="1" applyFont="1" applyFill="1" applyBorder="1" applyAlignment="1" applyProtection="1">
      <alignment horizontal="center" vertical="top"/>
      <protection locked="0"/>
    </xf>
    <xf numFmtId="44" fontId="16" fillId="6" borderId="25" xfId="1" applyFont="1" applyFill="1" applyBorder="1" applyAlignment="1" applyProtection="1">
      <alignment horizontal="center" vertical="top"/>
      <protection locked="0"/>
    </xf>
    <xf numFmtId="44" fontId="13" fillId="6" borderId="5" xfId="1" applyFont="1" applyFill="1" applyBorder="1" applyAlignment="1" applyProtection="1">
      <alignment horizontal="center" vertical="top"/>
      <protection locked="0"/>
    </xf>
    <xf numFmtId="0" fontId="12" fillId="0" borderId="29" xfId="0" applyFont="1" applyBorder="1" applyAlignment="1" applyProtection="1">
      <alignment vertical="top" wrapText="1"/>
      <protection locked="0"/>
    </xf>
    <xf numFmtId="44" fontId="13" fillId="0" borderId="0" xfId="1" applyFont="1" applyFill="1" applyBorder="1" applyAlignment="1" applyProtection="1">
      <alignment horizontal="center" vertical="top"/>
      <protection locked="0"/>
    </xf>
    <xf numFmtId="44" fontId="16" fillId="0" borderId="0" xfId="1" applyFont="1" applyFill="1" applyBorder="1" applyAlignment="1" applyProtection="1">
      <alignment horizontal="center" vertical="top"/>
      <protection locked="0"/>
    </xf>
    <xf numFmtId="44" fontId="13" fillId="0" borderId="30" xfId="1" applyFont="1" applyFill="1" applyBorder="1" applyAlignment="1" applyProtection="1">
      <alignment horizontal="center" vertical="top"/>
      <protection locked="0"/>
    </xf>
    <xf numFmtId="0" fontId="12" fillId="0" borderId="39" xfId="0" applyFont="1" applyBorder="1" applyAlignment="1">
      <alignment horizontal="left" vertical="top"/>
    </xf>
    <xf numFmtId="0" fontId="12" fillId="0" borderId="39" xfId="0" applyFont="1" applyBorder="1" applyAlignment="1">
      <alignment vertical="top"/>
    </xf>
    <xf numFmtId="0" fontId="12" fillId="0" borderId="41" xfId="0" applyFont="1" applyBorder="1" applyAlignment="1">
      <alignment vertical="top"/>
    </xf>
    <xf numFmtId="0" fontId="12" fillId="9" borderId="39" xfId="0" applyFont="1" applyFill="1" applyBorder="1" applyAlignment="1">
      <alignment vertical="top"/>
    </xf>
    <xf numFmtId="0" fontId="10" fillId="4" borderId="6" xfId="0" applyFont="1" applyFill="1" applyBorder="1" applyAlignment="1" applyProtection="1">
      <alignment vertical="top" wrapText="1"/>
      <protection locked="0"/>
    </xf>
    <xf numFmtId="0" fontId="10" fillId="4" borderId="26" xfId="0" applyFont="1" applyFill="1" applyBorder="1" applyAlignment="1" applyProtection="1">
      <alignment horizontal="center" vertical="top" wrapText="1"/>
      <protection locked="0"/>
    </xf>
    <xf numFmtId="0" fontId="10" fillId="4" borderId="7" xfId="0" applyFont="1" applyFill="1" applyBorder="1" applyAlignment="1" applyProtection="1">
      <alignment horizontal="center" vertical="top" wrapText="1"/>
      <protection locked="0"/>
    </xf>
    <xf numFmtId="0" fontId="10" fillId="4" borderId="2" xfId="0" applyFont="1" applyFill="1" applyBorder="1" applyAlignment="1" applyProtection="1">
      <alignment vertical="top" wrapText="1"/>
      <protection locked="0"/>
    </xf>
    <xf numFmtId="0" fontId="10" fillId="4" borderId="1" xfId="0" applyFont="1" applyFill="1" applyBorder="1" applyAlignment="1" applyProtection="1">
      <alignment horizontal="center" vertical="top" wrapText="1"/>
      <protection locked="0"/>
    </xf>
    <xf numFmtId="0" fontId="10" fillId="4" borderId="3" xfId="0" applyFont="1" applyFill="1" applyBorder="1" applyAlignment="1" applyProtection="1">
      <alignment horizontal="center" vertical="top" wrapText="1"/>
      <protection locked="0"/>
    </xf>
    <xf numFmtId="0" fontId="8" fillId="4" borderId="2" xfId="0" applyFont="1" applyFill="1" applyBorder="1" applyAlignment="1" applyProtection="1">
      <alignment vertical="top"/>
      <protection locked="0"/>
    </xf>
    <xf numFmtId="0" fontId="10" fillId="4" borderId="1" xfId="0" applyFont="1" applyFill="1" applyBorder="1" applyAlignment="1" applyProtection="1">
      <alignment vertical="top" wrapText="1"/>
      <protection locked="0"/>
    </xf>
    <xf numFmtId="0" fontId="10" fillId="4" borderId="3" xfId="0" applyFont="1" applyFill="1" applyBorder="1" applyAlignment="1" applyProtection="1">
      <alignment vertical="top" wrapText="1"/>
      <protection locked="0"/>
    </xf>
    <xf numFmtId="0" fontId="9" fillId="0" borderId="29" xfId="0" applyFont="1" applyBorder="1"/>
    <xf numFmtId="0" fontId="7" fillId="0" borderId="29" xfId="0" applyFont="1" applyBorder="1" applyAlignment="1">
      <alignment wrapText="1"/>
    </xf>
    <xf numFmtId="0" fontId="12" fillId="0" borderId="29" xfId="0" applyFont="1" applyBorder="1" applyAlignment="1">
      <alignment horizontal="left" vertical="top" wrapText="1"/>
    </xf>
    <xf numFmtId="0" fontId="14" fillId="0" borderId="13" xfId="0" applyFont="1" applyBorder="1" applyAlignment="1">
      <alignment horizontal="left" vertical="top" wrapText="1"/>
    </xf>
    <xf numFmtId="0" fontId="14" fillId="0" borderId="8" xfId="0" applyFont="1" applyBorder="1" applyAlignment="1">
      <alignment horizontal="left" vertical="top" wrapText="1"/>
    </xf>
    <xf numFmtId="0" fontId="9" fillId="0" borderId="22" xfId="0" applyFont="1" applyBorder="1" applyAlignment="1">
      <alignment vertical="top" wrapText="1"/>
    </xf>
    <xf numFmtId="0" fontId="9" fillId="0" borderId="23" xfId="0" applyFont="1" applyBorder="1" applyAlignment="1">
      <alignment horizontal="center" vertical="top" wrapText="1"/>
    </xf>
    <xf numFmtId="0" fontId="9" fillId="0" borderId="24" xfId="0" applyFont="1" applyBorder="1" applyAlignment="1">
      <alignment horizontal="center" vertical="top" wrapText="1"/>
    </xf>
    <xf numFmtId="0" fontId="9" fillId="4" borderId="2" xfId="0" applyFont="1" applyFill="1" applyBorder="1" applyAlignment="1">
      <alignment vertical="top" wrapText="1"/>
    </xf>
    <xf numFmtId="0" fontId="14" fillId="0" borderId="2" xfId="0" applyFont="1" applyBorder="1" applyAlignment="1">
      <alignment horizontal="right" vertical="top"/>
    </xf>
    <xf numFmtId="0" fontId="12" fillId="6" borderId="1" xfId="0" applyFont="1" applyFill="1" applyBorder="1" applyAlignment="1" applyProtection="1">
      <alignment vertical="top"/>
      <protection locked="0"/>
    </xf>
    <xf numFmtId="44" fontId="12" fillId="0" borderId="1" xfId="1" applyFont="1" applyFill="1" applyBorder="1" applyAlignment="1">
      <alignment vertical="top"/>
    </xf>
    <xf numFmtId="44" fontId="12" fillId="0" borderId="3" xfId="1" applyFont="1" applyFill="1" applyBorder="1" applyAlignment="1">
      <alignment vertical="top"/>
    </xf>
    <xf numFmtId="0" fontId="9" fillId="4" borderId="2" xfId="0" applyFont="1" applyFill="1" applyBorder="1" applyAlignment="1">
      <alignment horizontal="right" vertical="top"/>
    </xf>
    <xf numFmtId="0" fontId="14" fillId="0" borderId="4" xfId="0" applyFont="1" applyBorder="1" applyAlignment="1">
      <alignment horizontal="right" vertical="top"/>
    </xf>
    <xf numFmtId="0" fontId="12" fillId="6" borderId="25" xfId="0" applyFont="1" applyFill="1" applyBorder="1" applyAlignment="1" applyProtection="1">
      <alignment vertical="top"/>
      <protection locked="0"/>
    </xf>
    <xf numFmtId="44" fontId="12" fillId="0" borderId="25" xfId="1" applyFont="1" applyFill="1" applyBorder="1" applyAlignment="1">
      <alignment vertical="top"/>
    </xf>
    <xf numFmtId="44" fontId="12" fillId="0" borderId="5" xfId="1" applyFont="1" applyBorder="1" applyAlignment="1">
      <alignment vertical="top"/>
    </xf>
    <xf numFmtId="44" fontId="7" fillId="0" borderId="0" xfId="1" applyFont="1" applyBorder="1" applyProtection="1"/>
    <xf numFmtId="0" fontId="9" fillId="0" borderId="29" xfId="0" applyFont="1" applyBorder="1" applyAlignment="1">
      <alignment horizontal="center"/>
    </xf>
    <xf numFmtId="0" fontId="9" fillId="0" borderId="0" xfId="0" applyFont="1" applyAlignment="1">
      <alignment horizontal="center"/>
    </xf>
    <xf numFmtId="0" fontId="9" fillId="0" borderId="30" xfId="0" applyFont="1" applyBorder="1" applyAlignment="1">
      <alignment horizontal="center"/>
    </xf>
    <xf numFmtId="44" fontId="9" fillId="4" borderId="24" xfId="1" applyFont="1" applyFill="1" applyBorder="1" applyAlignment="1" applyProtection="1">
      <alignment horizontal="center" vertical="center"/>
    </xf>
    <xf numFmtId="0" fontId="9" fillId="4" borderId="2" xfId="0" applyFont="1" applyFill="1" applyBorder="1" applyAlignment="1">
      <alignment horizontal="left"/>
    </xf>
    <xf numFmtId="44" fontId="9" fillId="4" borderId="3" xfId="1" applyFont="1" applyFill="1" applyBorder="1" applyAlignment="1" applyProtection="1">
      <alignment horizontal="center" vertical="center"/>
    </xf>
    <xf numFmtId="0" fontId="15" fillId="0" borderId="0" xfId="0" applyFont="1" applyAlignment="1">
      <alignment horizontal="left" vertical="top"/>
    </xf>
    <xf numFmtId="44" fontId="12" fillId="6" borderId="3" xfId="1" applyFont="1" applyFill="1" applyBorder="1" applyAlignment="1" applyProtection="1">
      <alignment horizontal="center" vertical="top"/>
      <protection locked="0"/>
    </xf>
    <xf numFmtId="0" fontId="9" fillId="4" borderId="32" xfId="0" applyFont="1" applyFill="1" applyBorder="1" applyAlignment="1">
      <alignment horizontal="left" vertical="top"/>
    </xf>
    <xf numFmtId="44" fontId="9" fillId="4" borderId="24" xfId="1" applyFont="1" applyFill="1" applyBorder="1" applyAlignment="1" applyProtection="1">
      <alignment horizontal="center" vertical="top"/>
    </xf>
    <xf numFmtId="0" fontId="7" fillId="0" borderId="0" xfId="0" applyFont="1" applyAlignment="1">
      <alignment vertical="top"/>
    </xf>
    <xf numFmtId="0" fontId="9" fillId="4" borderId="22" xfId="0" applyFont="1" applyFill="1" applyBorder="1" applyAlignment="1">
      <alignment horizontal="left" vertical="top"/>
    </xf>
    <xf numFmtId="0" fontId="31" fillId="0" borderId="0" xfId="0" applyFont="1"/>
    <xf numFmtId="0" fontId="31" fillId="0" borderId="30" xfId="0" applyFont="1" applyBorder="1"/>
    <xf numFmtId="0" fontId="7" fillId="5" borderId="29" xfId="0" applyFont="1" applyFill="1" applyBorder="1"/>
    <xf numFmtId="0" fontId="7" fillId="5" borderId="0" xfId="0" applyFont="1" applyFill="1"/>
    <xf numFmtId="0" fontId="9" fillId="5" borderId="0" xfId="0" applyFont="1" applyFill="1" applyAlignment="1">
      <alignment horizontal="right"/>
    </xf>
    <xf numFmtId="44" fontId="9" fillId="0" borderId="28" xfId="0" applyNumberFormat="1" applyFont="1" applyBorder="1"/>
    <xf numFmtId="0" fontId="7" fillId="0" borderId="29" xfId="0" applyFont="1" applyBorder="1" applyAlignment="1">
      <alignment vertical="center"/>
    </xf>
    <xf numFmtId="0" fontId="10" fillId="0" borderId="29" xfId="0" applyFont="1" applyBorder="1" applyAlignment="1">
      <alignment vertical="center"/>
    </xf>
    <xf numFmtId="0" fontId="18" fillId="0" borderId="29" xfId="0" applyFont="1" applyBorder="1"/>
    <xf numFmtId="0" fontId="32" fillId="0" borderId="0" xfId="0" applyFont="1"/>
    <xf numFmtId="0" fontId="32" fillId="0" borderId="30" xfId="0" applyFont="1" applyBorder="1"/>
    <xf numFmtId="0" fontId="10" fillId="4" borderId="22" xfId="0" applyFont="1" applyFill="1" applyBorder="1" applyAlignment="1">
      <alignment horizontal="center" vertical="top"/>
    </xf>
    <xf numFmtId="0" fontId="10" fillId="4" borderId="23" xfId="0" applyFont="1" applyFill="1" applyBorder="1" applyAlignment="1">
      <alignment horizontal="center" vertical="top"/>
    </xf>
    <xf numFmtId="0" fontId="10" fillId="4" borderId="24" xfId="0" applyFont="1" applyFill="1" applyBorder="1" applyAlignment="1">
      <alignment horizontal="center" vertical="top"/>
    </xf>
    <xf numFmtId="0" fontId="13" fillId="0" borderId="1" xfId="0" applyFont="1" applyBorder="1" applyAlignment="1">
      <alignment horizontal="center" vertical="top"/>
    </xf>
    <xf numFmtId="0" fontId="13" fillId="6" borderId="1" xfId="0" applyFont="1" applyFill="1" applyBorder="1" applyAlignment="1" applyProtection="1">
      <alignment horizontal="center" vertical="top"/>
      <protection locked="0"/>
    </xf>
    <xf numFmtId="44" fontId="16" fillId="0" borderId="3" xfId="1" applyFont="1" applyFill="1" applyBorder="1" applyAlignment="1" applyProtection="1">
      <alignment horizontal="center" vertical="top"/>
    </xf>
    <xf numFmtId="0" fontId="13" fillId="0" borderId="2" xfId="0" applyFont="1" applyBorder="1" applyAlignment="1">
      <alignment horizontal="left" vertical="top" wrapText="1"/>
    </xf>
    <xf numFmtId="0" fontId="13" fillId="0" borderId="1" xfId="0" applyFont="1" applyBorder="1" applyAlignment="1">
      <alignment horizontal="center" vertical="top" wrapText="1"/>
    </xf>
    <xf numFmtId="0" fontId="13" fillId="6" borderId="1" xfId="0" applyFont="1" applyFill="1" applyBorder="1" applyAlignment="1" applyProtection="1">
      <alignment horizontal="center" vertical="top" wrapText="1"/>
      <protection locked="0"/>
    </xf>
    <xf numFmtId="0" fontId="12" fillId="0" borderId="1" xfId="0" applyFont="1" applyBorder="1" applyAlignment="1">
      <alignment horizontal="center" vertical="top" wrapText="1"/>
    </xf>
    <xf numFmtId="0" fontId="12" fillId="6" borderId="1" xfId="0" applyFont="1" applyFill="1" applyBorder="1" applyAlignment="1" applyProtection="1">
      <alignment horizontal="center" vertical="top" wrapText="1"/>
      <protection locked="0"/>
    </xf>
    <xf numFmtId="0" fontId="12" fillId="0" borderId="25" xfId="0" applyFont="1" applyBorder="1" applyAlignment="1">
      <alignment horizontal="center" vertical="top" wrapText="1"/>
    </xf>
    <xf numFmtId="0" fontId="13" fillId="6" borderId="25" xfId="0" applyFont="1" applyFill="1" applyBorder="1" applyAlignment="1" applyProtection="1">
      <alignment horizontal="center" vertical="top" wrapText="1"/>
      <protection locked="0"/>
    </xf>
    <xf numFmtId="44" fontId="16" fillId="0" borderId="5" xfId="1" applyFont="1" applyFill="1" applyBorder="1" applyAlignment="1">
      <alignment horizontal="center" vertical="top"/>
    </xf>
    <xf numFmtId="0" fontId="7" fillId="0" borderId="0" xfId="0" applyFont="1" applyAlignment="1">
      <alignment horizontal="center" vertical="center"/>
    </xf>
    <xf numFmtId="0" fontId="7" fillId="0" borderId="39" xfId="0" applyFont="1" applyBorder="1" applyAlignment="1">
      <alignment horizontal="center" vertical="center"/>
    </xf>
    <xf numFmtId="0" fontId="10" fillId="0" borderId="33" xfId="0" applyFont="1" applyBorder="1" applyAlignment="1">
      <alignment horizontal="left" vertical="top"/>
    </xf>
    <xf numFmtId="0" fontId="14" fillId="0" borderId="45" xfId="0" applyFont="1" applyBorder="1" applyAlignment="1">
      <alignment horizontal="center" vertical="center" wrapText="1"/>
    </xf>
    <xf numFmtId="0" fontId="14" fillId="3" borderId="33" xfId="0" applyFont="1" applyFill="1" applyBorder="1" applyAlignment="1">
      <alignment horizontal="center" vertical="center" wrapText="1"/>
    </xf>
    <xf numFmtId="0" fontId="14" fillId="3" borderId="36"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12" fillId="0" borderId="45" xfId="0" applyFont="1" applyBorder="1" applyAlignment="1">
      <alignment horizontal="center" vertical="center"/>
    </xf>
    <xf numFmtId="0" fontId="12" fillId="4" borderId="45" xfId="0" applyFont="1" applyFill="1" applyBorder="1" applyAlignment="1">
      <alignment horizontal="center" vertical="center"/>
    </xf>
    <xf numFmtId="0" fontId="39" fillId="0" borderId="36" xfId="0" applyFont="1" applyBorder="1" applyAlignment="1">
      <alignment horizontal="left" vertical="top"/>
    </xf>
    <xf numFmtId="0" fontId="39" fillId="0" borderId="37" xfId="0" applyFont="1" applyBorder="1" applyAlignment="1">
      <alignment horizontal="left" vertical="top"/>
    </xf>
    <xf numFmtId="0" fontId="12" fillId="0" borderId="39" xfId="0" applyFont="1" applyBorder="1" applyAlignment="1">
      <alignment horizontal="center" vertical="center"/>
    </xf>
    <xf numFmtId="0" fontId="12" fillId="0" borderId="45" xfId="0" applyFont="1" applyBorder="1" applyAlignment="1">
      <alignment horizontal="center" vertical="center" wrapText="1"/>
    </xf>
    <xf numFmtId="0" fontId="0" fillId="0" borderId="29" xfId="0" applyBorder="1"/>
    <xf numFmtId="0" fontId="0" fillId="0" borderId="30" xfId="0" applyBorder="1"/>
    <xf numFmtId="0" fontId="0" fillId="0" borderId="38" xfId="0" applyBorder="1"/>
    <xf numFmtId="0" fontId="0" fillId="0" borderId="39" xfId="0" applyBorder="1"/>
    <xf numFmtId="0" fontId="0" fillId="0" borderId="41" xfId="0" applyBorder="1"/>
    <xf numFmtId="0" fontId="7" fillId="0" borderId="0" xfId="0" applyFont="1" applyAlignment="1">
      <alignment horizontal="left"/>
    </xf>
    <xf numFmtId="0" fontId="40" fillId="0" borderId="0" xfId="0" applyFont="1" applyAlignment="1">
      <alignment horizontal="left" vertical="top"/>
    </xf>
    <xf numFmtId="0" fontId="8" fillId="0" borderId="33" xfId="0" applyFont="1" applyBorder="1" applyAlignment="1">
      <alignment horizontal="left" vertical="center" wrapText="1"/>
    </xf>
    <xf numFmtId="0" fontId="8" fillId="0" borderId="36" xfId="0" applyFont="1" applyBorder="1" applyAlignment="1">
      <alignment horizontal="left" vertical="center" wrapText="1"/>
    </xf>
    <xf numFmtId="0" fontId="8" fillId="0" borderId="37" xfId="0" applyFont="1" applyBorder="1" applyAlignment="1">
      <alignment horizontal="left" vertical="center" wrapText="1"/>
    </xf>
    <xf numFmtId="0" fontId="8" fillId="0" borderId="29" xfId="0" applyFont="1" applyBorder="1" applyAlignment="1">
      <alignment horizontal="left" vertical="center" wrapText="1"/>
    </xf>
    <xf numFmtId="0" fontId="8" fillId="0" borderId="0" xfId="0" applyFont="1" applyAlignment="1">
      <alignment horizontal="left" vertical="center" wrapText="1"/>
    </xf>
    <xf numFmtId="0" fontId="8" fillId="0" borderId="30" xfId="0" applyFont="1" applyBorder="1" applyAlignment="1">
      <alignment horizontal="left" vertical="center" wrapText="1"/>
    </xf>
    <xf numFmtId="0" fontId="6" fillId="10" borderId="31" xfId="0" applyFont="1" applyFill="1" applyBorder="1" applyAlignment="1">
      <alignment horizontal="center"/>
    </xf>
    <xf numFmtId="0" fontId="6" fillId="10" borderId="34" xfId="0" applyFont="1" applyFill="1" applyBorder="1" applyAlignment="1">
      <alignment horizontal="center"/>
    </xf>
    <xf numFmtId="0" fontId="6" fillId="10" borderId="35" xfId="0" applyFont="1" applyFill="1" applyBorder="1" applyAlignment="1">
      <alignment horizontal="center"/>
    </xf>
    <xf numFmtId="0" fontId="12" fillId="0" borderId="29" xfId="0" applyFont="1" applyBorder="1" applyAlignment="1">
      <alignment horizontal="left"/>
    </xf>
    <xf numFmtId="0" fontId="12" fillId="0" borderId="0" xfId="0" applyFont="1" applyAlignment="1">
      <alignment horizontal="left"/>
    </xf>
    <xf numFmtId="0" fontId="13" fillId="6" borderId="29" xfId="0" applyFont="1" applyFill="1" applyBorder="1" applyAlignment="1" applyProtection="1">
      <alignment horizontal="left"/>
      <protection locked="0"/>
    </xf>
    <xf numFmtId="0" fontId="13" fillId="6" borderId="0" xfId="0" applyFont="1" applyFill="1" applyAlignment="1" applyProtection="1">
      <alignment horizontal="left"/>
      <protection locked="0"/>
    </xf>
    <xf numFmtId="0" fontId="13" fillId="6" borderId="30" xfId="0" applyFont="1" applyFill="1" applyBorder="1" applyAlignment="1" applyProtection="1">
      <alignment horizontal="left"/>
      <protection locked="0"/>
    </xf>
    <xf numFmtId="0" fontId="13" fillId="0" borderId="29" xfId="0" applyFont="1" applyBorder="1" applyAlignment="1">
      <alignment horizontal="left" wrapText="1"/>
    </xf>
    <xf numFmtId="0" fontId="13" fillId="0" borderId="0" xfId="0" applyFont="1" applyAlignment="1">
      <alignment horizontal="left" wrapText="1"/>
    </xf>
    <xf numFmtId="0" fontId="13" fillId="0" borderId="30" xfId="0" applyFont="1" applyBorder="1" applyAlignment="1">
      <alignment horizontal="left" wrapText="1"/>
    </xf>
    <xf numFmtId="0" fontId="10" fillId="4" borderId="31" xfId="0" applyFont="1" applyFill="1" applyBorder="1" applyAlignment="1">
      <alignment horizontal="left" vertical="center"/>
    </xf>
    <xf numFmtId="0" fontId="10" fillId="4" borderId="34" xfId="0" applyFont="1" applyFill="1" applyBorder="1" applyAlignment="1">
      <alignment horizontal="left" vertical="center"/>
    </xf>
    <xf numFmtId="0" fontId="10" fillId="4" borderId="35" xfId="0" applyFont="1" applyFill="1" applyBorder="1" applyAlignment="1">
      <alignment horizontal="left" vertical="center"/>
    </xf>
    <xf numFmtId="0" fontId="8" fillId="6" borderId="29" xfId="0" applyFont="1" applyFill="1" applyBorder="1" applyAlignment="1" applyProtection="1">
      <alignment horizontal="left" vertical="top" wrapText="1"/>
      <protection locked="0"/>
    </xf>
    <xf numFmtId="0" fontId="8" fillId="6" borderId="0" xfId="0" applyFont="1" applyFill="1" applyAlignment="1" applyProtection="1">
      <alignment horizontal="left" vertical="top" wrapText="1"/>
      <protection locked="0"/>
    </xf>
    <xf numFmtId="0" fontId="8" fillId="6" borderId="30" xfId="0" applyFont="1" applyFill="1" applyBorder="1" applyAlignment="1" applyProtection="1">
      <alignment horizontal="left" vertical="top" wrapText="1"/>
      <protection locked="0"/>
    </xf>
    <xf numFmtId="0" fontId="8" fillId="6" borderId="38" xfId="0" applyFont="1" applyFill="1" applyBorder="1" applyAlignment="1" applyProtection="1">
      <alignment horizontal="left" vertical="top" wrapText="1"/>
      <protection locked="0"/>
    </xf>
    <xf numFmtId="0" fontId="8" fillId="6" borderId="39" xfId="0" applyFont="1" applyFill="1" applyBorder="1" applyAlignment="1" applyProtection="1">
      <alignment horizontal="left" vertical="top" wrapText="1"/>
      <protection locked="0"/>
    </xf>
    <xf numFmtId="0" fontId="8" fillId="6" borderId="41" xfId="0" applyFont="1" applyFill="1" applyBorder="1" applyAlignment="1" applyProtection="1">
      <alignment horizontal="left" vertical="top" wrapText="1"/>
      <protection locked="0"/>
    </xf>
    <xf numFmtId="0" fontId="18" fillId="0" borderId="38" xfId="0" applyFont="1" applyBorder="1" applyAlignment="1">
      <alignment horizontal="left" vertical="top" wrapText="1"/>
    </xf>
    <xf numFmtId="0" fontId="18" fillId="0" borderId="39" xfId="0" applyFont="1" applyBorder="1" applyAlignment="1">
      <alignment horizontal="left" vertical="top" wrapText="1"/>
    </xf>
    <xf numFmtId="0" fontId="18" fillId="0" borderId="41" xfId="0" applyFont="1" applyBorder="1" applyAlignment="1">
      <alignment horizontal="left" vertical="top" wrapText="1"/>
    </xf>
    <xf numFmtId="0" fontId="18" fillId="0" borderId="4" xfId="0" applyFont="1" applyBorder="1" applyAlignment="1">
      <alignment horizontal="left" vertical="top" wrapText="1"/>
    </xf>
    <xf numFmtId="0" fontId="18" fillId="0" borderId="25" xfId="0" applyFont="1" applyBorder="1" applyAlignment="1">
      <alignment horizontal="left" vertical="top" wrapText="1"/>
    </xf>
    <xf numFmtId="0" fontId="18" fillId="0" borderId="5" xfId="0" applyFont="1" applyBorder="1" applyAlignment="1">
      <alignment horizontal="left" vertical="top" wrapText="1"/>
    </xf>
    <xf numFmtId="0" fontId="12" fillId="6" borderId="1" xfId="0" applyFont="1" applyFill="1" applyBorder="1" applyAlignment="1" applyProtection="1">
      <alignment horizontal="center" vertical="center"/>
      <protection locked="0"/>
    </xf>
    <xf numFmtId="0" fontId="12" fillId="6" borderId="3" xfId="0" applyFont="1" applyFill="1" applyBorder="1" applyAlignment="1" applyProtection="1">
      <alignment horizontal="center" vertical="center"/>
      <protection locked="0"/>
    </xf>
    <xf numFmtId="0" fontId="9" fillId="5" borderId="22" xfId="0" applyFont="1" applyFill="1" applyBorder="1" applyAlignment="1">
      <alignment horizontal="center" vertical="center" wrapText="1"/>
    </xf>
    <xf numFmtId="0" fontId="9" fillId="5" borderId="23" xfId="0" applyFont="1" applyFill="1" applyBorder="1" applyAlignment="1">
      <alignment horizontal="center" vertical="center" wrapText="1"/>
    </xf>
    <xf numFmtId="0" fontId="9" fillId="5" borderId="24" xfId="0" applyFont="1" applyFill="1" applyBorder="1" applyAlignment="1">
      <alignment horizontal="center" vertical="center" wrapText="1"/>
    </xf>
    <xf numFmtId="0" fontId="7" fillId="6" borderId="2" xfId="0" applyFont="1" applyFill="1" applyBorder="1" applyAlignment="1" applyProtection="1">
      <alignment horizontal="left" vertical="top"/>
      <protection locked="0"/>
    </xf>
    <xf numFmtId="0" fontId="7" fillId="6" borderId="1" xfId="0" applyFont="1" applyFill="1" applyBorder="1" applyAlignment="1" applyProtection="1">
      <alignment horizontal="left" vertical="top"/>
      <protection locked="0"/>
    </xf>
    <xf numFmtId="0" fontId="7" fillId="6" borderId="10" xfId="0" applyFont="1" applyFill="1" applyBorder="1" applyAlignment="1" applyProtection="1">
      <alignment horizontal="left" vertical="top"/>
      <protection locked="0"/>
    </xf>
    <xf numFmtId="0" fontId="7" fillId="6" borderId="12" xfId="0" applyFont="1" applyFill="1" applyBorder="1" applyAlignment="1" applyProtection="1">
      <alignment horizontal="left" vertical="top"/>
      <protection locked="0"/>
    </xf>
    <xf numFmtId="0" fontId="9" fillId="4" borderId="22" xfId="0" applyFont="1" applyFill="1" applyBorder="1" applyAlignment="1">
      <alignment horizontal="left" vertical="top" wrapText="1"/>
    </xf>
    <xf numFmtId="0" fontId="9" fillId="4" borderId="23" xfId="0" applyFont="1" applyFill="1" applyBorder="1" applyAlignment="1">
      <alignment horizontal="left" vertical="top" wrapText="1"/>
    </xf>
    <xf numFmtId="0" fontId="9" fillId="4" borderId="24" xfId="0" applyFont="1" applyFill="1" applyBorder="1" applyAlignment="1">
      <alignment horizontal="left" vertical="top" wrapText="1"/>
    </xf>
    <xf numFmtId="0" fontId="7" fillId="6" borderId="2" xfId="0" quotePrefix="1" applyFont="1" applyFill="1" applyBorder="1" applyAlignment="1" applyProtection="1">
      <alignment horizontal="left" vertical="top"/>
      <protection locked="0"/>
    </xf>
    <xf numFmtId="0" fontId="7" fillId="6" borderId="4" xfId="0" applyFont="1" applyFill="1" applyBorder="1" applyAlignment="1" applyProtection="1">
      <alignment horizontal="left" vertical="top"/>
      <protection locked="0"/>
    </xf>
    <xf numFmtId="0" fontId="7" fillId="6" borderId="25" xfId="0" applyFont="1" applyFill="1" applyBorder="1" applyAlignment="1" applyProtection="1">
      <alignment horizontal="left" vertical="top"/>
      <protection locked="0"/>
    </xf>
    <xf numFmtId="0" fontId="12" fillId="6" borderId="25" xfId="0" applyFont="1" applyFill="1" applyBorder="1" applyAlignment="1" applyProtection="1">
      <alignment horizontal="center" vertical="center"/>
      <protection locked="0"/>
    </xf>
    <xf numFmtId="0" fontId="12" fillId="6" borderId="5" xfId="0" applyFont="1" applyFill="1" applyBorder="1" applyAlignment="1" applyProtection="1">
      <alignment horizontal="center" vertical="center"/>
      <protection locked="0"/>
    </xf>
    <xf numFmtId="0" fontId="12" fillId="0" borderId="22" xfId="0" applyFont="1" applyBorder="1" applyAlignment="1">
      <alignment horizontal="left" vertical="top" wrapText="1"/>
    </xf>
    <xf numFmtId="0" fontId="12" fillId="0" borderId="23" xfId="0" applyFont="1" applyBorder="1" applyAlignment="1">
      <alignment horizontal="left" vertical="top" wrapText="1"/>
    </xf>
    <xf numFmtId="0" fontId="12" fillId="0" borderId="2" xfId="0" applyFont="1" applyBorder="1" applyAlignment="1">
      <alignment horizontal="left" vertical="top" wrapText="1"/>
    </xf>
    <xf numFmtId="0" fontId="12" fillId="0" borderId="1" xfId="0" applyFont="1" applyBorder="1" applyAlignment="1">
      <alignment horizontal="left" vertical="top" wrapText="1"/>
    </xf>
    <xf numFmtId="0" fontId="12" fillId="0" borderId="4" xfId="0" applyFont="1" applyBorder="1" applyAlignment="1">
      <alignment horizontal="left" vertical="top" wrapText="1"/>
    </xf>
    <xf numFmtId="0" fontId="12" fillId="0" borderId="25" xfId="0" applyFont="1" applyBorder="1" applyAlignment="1">
      <alignment horizontal="left" vertical="top" wrapText="1"/>
    </xf>
    <xf numFmtId="0" fontId="7" fillId="6" borderId="1" xfId="0" applyFont="1" applyFill="1" applyBorder="1" applyAlignment="1" applyProtection="1">
      <alignment horizontal="center" vertical="center"/>
      <protection locked="0"/>
    </xf>
    <xf numFmtId="0" fontId="7" fillId="6" borderId="3" xfId="0" applyFont="1" applyFill="1" applyBorder="1" applyAlignment="1" applyProtection="1">
      <alignment horizontal="center" vertical="center"/>
      <protection locked="0"/>
    </xf>
    <xf numFmtId="0" fontId="7" fillId="6" borderId="25" xfId="0" applyFont="1" applyFill="1" applyBorder="1" applyAlignment="1" applyProtection="1">
      <alignment horizontal="center" vertical="center"/>
      <protection locked="0"/>
    </xf>
    <xf numFmtId="0" fontId="7" fillId="6" borderId="5" xfId="0" applyFont="1" applyFill="1" applyBorder="1" applyAlignment="1" applyProtection="1">
      <alignment horizontal="center" vertical="center"/>
      <protection locked="0"/>
    </xf>
    <xf numFmtId="0" fontId="7" fillId="6" borderId="12" xfId="0" applyFont="1" applyFill="1" applyBorder="1" applyAlignment="1" applyProtection="1">
      <alignment horizontal="center" vertical="center"/>
      <protection locked="0"/>
    </xf>
    <xf numFmtId="0" fontId="7" fillId="6" borderId="11" xfId="0" applyFont="1" applyFill="1" applyBorder="1" applyAlignment="1" applyProtection="1">
      <alignment horizontal="center" vertical="center"/>
      <protection locked="0"/>
    </xf>
    <xf numFmtId="0" fontId="18" fillId="0" borderId="31" xfId="0" applyFont="1" applyBorder="1" applyAlignment="1">
      <alignment horizontal="left" vertical="top" wrapText="1"/>
    </xf>
    <xf numFmtId="0" fontId="18" fillId="0" borderId="34" xfId="0" applyFont="1" applyBorder="1" applyAlignment="1">
      <alignment horizontal="left" vertical="top" wrapText="1"/>
    </xf>
    <xf numFmtId="0" fontId="18" fillId="0" borderId="35" xfId="0" applyFont="1" applyBorder="1" applyAlignment="1">
      <alignment horizontal="left" vertical="top" wrapText="1"/>
    </xf>
    <xf numFmtId="0" fontId="12" fillId="6" borderId="45" xfId="0" applyFont="1" applyFill="1" applyBorder="1" applyAlignment="1" applyProtection="1">
      <alignment horizontal="center" vertical="top"/>
      <protection locked="0"/>
    </xf>
    <xf numFmtId="0" fontId="12" fillId="6" borderId="9" xfId="0" applyFont="1" applyFill="1" applyBorder="1" applyAlignment="1" applyProtection="1">
      <alignment horizontal="center" vertical="top"/>
      <protection locked="0"/>
    </xf>
    <xf numFmtId="0" fontId="12" fillId="6" borderId="23" xfId="0" applyFont="1" applyFill="1" applyBorder="1" applyAlignment="1" applyProtection="1">
      <alignment horizontal="center" vertical="center"/>
      <protection locked="0"/>
    </xf>
    <xf numFmtId="0" fontId="12" fillId="6" borderId="24" xfId="0" applyFont="1" applyFill="1" applyBorder="1" applyAlignment="1" applyProtection="1">
      <alignment horizontal="center" vertical="center"/>
      <protection locked="0"/>
    </xf>
    <xf numFmtId="0" fontId="12" fillId="0" borderId="8" xfId="0" applyFont="1" applyBorder="1" applyAlignment="1">
      <alignment horizontal="left" vertical="top" wrapText="1"/>
    </xf>
    <xf numFmtId="0" fontId="12" fillId="0" borderId="45" xfId="0" applyFont="1" applyBorder="1" applyAlignment="1">
      <alignment horizontal="left" vertical="top" wrapText="1"/>
    </xf>
    <xf numFmtId="0" fontId="12" fillId="0" borderId="9" xfId="0" applyFont="1" applyBorder="1" applyAlignment="1">
      <alignment horizontal="left" vertical="top" wrapText="1"/>
    </xf>
    <xf numFmtId="0" fontId="9" fillId="0" borderId="2" xfId="0" applyFont="1" applyBorder="1" applyAlignment="1">
      <alignment horizontal="left" vertical="top"/>
    </xf>
    <xf numFmtId="0" fontId="9" fillId="0" borderId="1" xfId="0" applyFont="1" applyBorder="1" applyAlignment="1">
      <alignment horizontal="left" vertical="top"/>
    </xf>
    <xf numFmtId="0" fontId="9" fillId="0" borderId="7" xfId="0" applyFont="1" applyBorder="1" applyAlignment="1">
      <alignment horizontal="left" vertical="top"/>
    </xf>
    <xf numFmtId="0" fontId="12" fillId="0" borderId="5" xfId="0" applyFont="1" applyBorder="1" applyAlignment="1">
      <alignment horizontal="left" vertical="top" wrapText="1"/>
    </xf>
    <xf numFmtId="0" fontId="24" fillId="8" borderId="2" xfId="0" applyFont="1" applyFill="1" applyBorder="1" applyAlignment="1">
      <alignment horizontal="left" vertical="top"/>
    </xf>
    <xf numFmtId="0" fontId="24" fillId="8" borderId="1" xfId="0" applyFont="1" applyFill="1" applyBorder="1" applyAlignment="1">
      <alignment horizontal="left" vertical="top"/>
    </xf>
    <xf numFmtId="0" fontId="13" fillId="8" borderId="2" xfId="0" applyFont="1" applyFill="1" applyBorder="1" applyAlignment="1">
      <alignment horizontal="left" vertical="top"/>
    </xf>
    <xf numFmtId="0" fontId="13" fillId="8" borderId="1" xfId="0" applyFont="1" applyFill="1" applyBorder="1" applyAlignment="1">
      <alignment horizontal="left" vertical="top"/>
    </xf>
    <xf numFmtId="6" fontId="24" fillId="7" borderId="1" xfId="0" applyNumberFormat="1" applyFont="1" applyFill="1" applyBorder="1" applyAlignment="1">
      <alignment horizontal="center" vertical="top"/>
    </xf>
    <xf numFmtId="6" fontId="24" fillId="7" borderId="3" xfId="0" applyNumberFormat="1" applyFont="1" applyFill="1" applyBorder="1" applyAlignment="1">
      <alignment horizontal="center" vertical="top"/>
    </xf>
    <xf numFmtId="0" fontId="20" fillId="5" borderId="42" xfId="0" applyFont="1" applyFill="1" applyBorder="1" applyAlignment="1">
      <alignment horizontal="center" vertical="top"/>
    </xf>
    <xf numFmtId="0" fontId="20" fillId="5" borderId="59" xfId="0" applyFont="1" applyFill="1" applyBorder="1" applyAlignment="1">
      <alignment horizontal="center" vertical="top"/>
    </xf>
    <xf numFmtId="0" fontId="20" fillId="5" borderId="60" xfId="0" applyFont="1" applyFill="1" applyBorder="1" applyAlignment="1">
      <alignment horizontal="center" vertical="top"/>
    </xf>
    <xf numFmtId="0" fontId="20" fillId="5" borderId="32" xfId="0" applyFont="1" applyFill="1" applyBorder="1" applyAlignment="1">
      <alignment horizontal="center" vertical="top"/>
    </xf>
    <xf numFmtId="0" fontId="20" fillId="5" borderId="46" xfId="0" applyFont="1" applyFill="1" applyBorder="1" applyAlignment="1">
      <alignment horizontal="center" vertical="top"/>
    </xf>
    <xf numFmtId="0" fontId="20" fillId="5" borderId="47" xfId="0" applyFont="1" applyFill="1" applyBorder="1" applyAlignment="1">
      <alignment horizontal="center" vertical="top"/>
    </xf>
    <xf numFmtId="6" fontId="12" fillId="0" borderId="1" xfId="0" applyNumberFormat="1" applyFont="1" applyBorder="1" applyAlignment="1">
      <alignment horizontal="center" vertical="top"/>
    </xf>
    <xf numFmtId="6" fontId="12" fillId="0" borderId="3" xfId="0" applyNumberFormat="1" applyFont="1" applyBorder="1" applyAlignment="1">
      <alignment horizontal="center" vertical="top"/>
    </xf>
    <xf numFmtId="0" fontId="21" fillId="10" borderId="22" xfId="0" applyFont="1" applyFill="1" applyBorder="1" applyAlignment="1">
      <alignment horizontal="center" vertical="center"/>
    </xf>
    <xf numFmtId="0" fontId="21" fillId="10" borderId="23" xfId="0" applyFont="1" applyFill="1" applyBorder="1" applyAlignment="1">
      <alignment horizontal="center" vertical="center"/>
    </xf>
    <xf numFmtId="0" fontId="21" fillId="10" borderId="15" xfId="0" applyFont="1" applyFill="1" applyBorder="1" applyAlignment="1">
      <alignment horizontal="center" vertical="center"/>
    </xf>
    <xf numFmtId="0" fontId="22" fillId="0" borderId="2" xfId="0" applyFont="1" applyBorder="1" applyAlignment="1">
      <alignment horizontal="center" vertical="center"/>
    </xf>
    <xf numFmtId="0" fontId="22" fillId="0" borderId="1" xfId="0" applyFont="1" applyBorder="1" applyAlignment="1">
      <alignment horizontal="center" vertical="center"/>
    </xf>
    <xf numFmtId="0" fontId="22" fillId="0" borderId="20" xfId="0" applyFont="1" applyBorder="1" applyAlignment="1">
      <alignment horizontal="center" vertical="center"/>
    </xf>
    <xf numFmtId="0" fontId="24" fillId="8" borderId="4" xfId="0" applyFont="1" applyFill="1" applyBorder="1" applyAlignment="1">
      <alignment horizontal="left" vertical="top"/>
    </xf>
    <xf numFmtId="0" fontId="24" fillId="8" borderId="25" xfId="0" applyFont="1" applyFill="1" applyBorder="1" applyAlignment="1">
      <alignment horizontal="left" vertical="top"/>
    </xf>
    <xf numFmtId="6" fontId="12" fillId="0" borderId="25" xfId="0" applyNumberFormat="1" applyFont="1" applyBorder="1" applyAlignment="1">
      <alignment horizontal="center" vertical="top"/>
    </xf>
    <xf numFmtId="6" fontId="12" fillId="0" borderId="5" xfId="0" applyNumberFormat="1" applyFont="1" applyBorder="1" applyAlignment="1">
      <alignment horizontal="center" vertical="top"/>
    </xf>
    <xf numFmtId="0" fontId="9" fillId="4" borderId="22" xfId="0" applyFont="1" applyFill="1" applyBorder="1" applyAlignment="1">
      <alignment horizontal="left"/>
    </xf>
    <xf numFmtId="0" fontId="9" fillId="4" borderId="23" xfId="0" applyFont="1" applyFill="1" applyBorder="1" applyAlignment="1">
      <alignment horizontal="left"/>
    </xf>
    <xf numFmtId="0" fontId="21" fillId="10" borderId="31" xfId="0" applyFont="1" applyFill="1" applyBorder="1" applyAlignment="1">
      <alignment horizontal="center" vertical="top"/>
    </xf>
    <xf numFmtId="0" fontId="21" fillId="10" borderId="34" xfId="0" applyFont="1" applyFill="1" applyBorder="1" applyAlignment="1">
      <alignment horizontal="center" vertical="top"/>
    </xf>
    <xf numFmtId="0" fontId="21" fillId="10" borderId="37" xfId="0" applyFont="1" applyFill="1" applyBorder="1" applyAlignment="1">
      <alignment horizontal="center" vertical="top"/>
    </xf>
    <xf numFmtId="0" fontId="21" fillId="10" borderId="35" xfId="0" applyFont="1" applyFill="1" applyBorder="1" applyAlignment="1">
      <alignment horizontal="center" vertical="top"/>
    </xf>
    <xf numFmtId="0" fontId="22" fillId="0" borderId="31" xfId="0" applyFont="1" applyBorder="1" applyAlignment="1">
      <alignment horizontal="center" vertical="center"/>
    </xf>
    <xf numFmtId="0" fontId="22" fillId="0" borderId="34" xfId="0" applyFont="1" applyBorder="1" applyAlignment="1">
      <alignment horizontal="center" vertical="center"/>
    </xf>
    <xf numFmtId="0" fontId="28" fillId="5" borderId="31" xfId="0" applyFont="1" applyFill="1" applyBorder="1" applyAlignment="1">
      <alignment horizontal="center" vertical="center"/>
    </xf>
    <xf numFmtId="0" fontId="28" fillId="5" borderId="34" xfId="0" applyFont="1" applyFill="1" applyBorder="1" applyAlignment="1">
      <alignment horizontal="center" vertical="center"/>
    </xf>
    <xf numFmtId="0" fontId="28" fillId="5" borderId="35" xfId="0" applyFont="1" applyFill="1" applyBorder="1" applyAlignment="1">
      <alignment horizontal="center" vertical="center"/>
    </xf>
    <xf numFmtId="0" fontId="28" fillId="5" borderId="31" xfId="0" applyFont="1" applyFill="1" applyBorder="1" applyAlignment="1">
      <alignment horizontal="center"/>
    </xf>
    <xf numFmtId="0" fontId="28" fillId="5" borderId="34" xfId="0" applyFont="1" applyFill="1" applyBorder="1" applyAlignment="1">
      <alignment horizontal="center"/>
    </xf>
    <xf numFmtId="0" fontId="28" fillId="5" borderId="35" xfId="0" applyFont="1" applyFill="1" applyBorder="1" applyAlignment="1">
      <alignment horizontal="center"/>
    </xf>
    <xf numFmtId="44" fontId="12" fillId="0" borderId="2" xfId="0" applyNumberFormat="1" applyFont="1" applyBorder="1" applyAlignment="1">
      <alignment horizontal="left" vertical="top"/>
    </xf>
    <xf numFmtId="44" fontId="12" fillId="0" borderId="1" xfId="0" applyNumberFormat="1" applyFont="1" applyBorder="1" applyAlignment="1">
      <alignment horizontal="left" vertical="top"/>
    </xf>
    <xf numFmtId="44" fontId="12" fillId="0" borderId="2" xfId="0" applyNumberFormat="1" applyFont="1" applyBorder="1" applyAlignment="1">
      <alignment horizontal="left" vertical="top" wrapText="1"/>
    </xf>
    <xf numFmtId="44" fontId="12" fillId="0" borderId="1" xfId="0" applyNumberFormat="1" applyFont="1" applyBorder="1" applyAlignment="1">
      <alignment horizontal="left" vertical="top" wrapText="1"/>
    </xf>
    <xf numFmtId="44" fontId="14" fillId="2" borderId="2" xfId="0" applyNumberFormat="1" applyFont="1" applyFill="1" applyBorder="1" applyAlignment="1">
      <alignment horizontal="left" vertical="top"/>
    </xf>
    <xf numFmtId="44" fontId="14" fillId="2" borderId="1" xfId="0" applyNumberFormat="1" applyFont="1" applyFill="1" applyBorder="1" applyAlignment="1">
      <alignment horizontal="left" vertical="top"/>
    </xf>
    <xf numFmtId="44" fontId="14" fillId="0" borderId="2" xfId="0" applyNumberFormat="1" applyFont="1" applyBorder="1" applyAlignment="1">
      <alignment horizontal="left" vertical="top"/>
    </xf>
    <xf numFmtId="44" fontId="14" fillId="0" borderId="1" xfId="0" applyNumberFormat="1" applyFont="1" applyBorder="1" applyAlignment="1">
      <alignment horizontal="left" vertical="top"/>
    </xf>
    <xf numFmtId="0" fontId="12" fillId="0" borderId="2" xfId="0" applyFont="1" applyBorder="1" applyAlignment="1">
      <alignment horizontal="left" vertical="top"/>
    </xf>
    <xf numFmtId="0" fontId="12" fillId="0" borderId="1" xfId="0" applyFont="1" applyBorder="1" applyAlignment="1">
      <alignment horizontal="left" vertical="top"/>
    </xf>
    <xf numFmtId="0" fontId="25" fillId="0" borderId="39" xfId="0" applyFont="1" applyBorder="1" applyAlignment="1">
      <alignment horizontal="left" vertical="top"/>
    </xf>
    <xf numFmtId="0" fontId="25" fillId="0" borderId="41" xfId="0" applyFont="1" applyBorder="1" applyAlignment="1">
      <alignment horizontal="left" vertical="top"/>
    </xf>
    <xf numFmtId="0" fontId="8" fillId="6" borderId="33" xfId="0" applyFont="1" applyFill="1" applyBorder="1" applyAlignment="1" applyProtection="1">
      <alignment horizontal="left" vertical="top" wrapText="1"/>
      <protection locked="0"/>
    </xf>
    <xf numFmtId="0" fontId="8" fillId="6" borderId="36" xfId="0" applyFont="1" applyFill="1" applyBorder="1" applyAlignment="1" applyProtection="1">
      <alignment horizontal="left" vertical="top" wrapText="1"/>
      <protection locked="0"/>
    </xf>
    <xf numFmtId="0" fontId="8" fillId="6" borderId="37" xfId="0" applyFont="1" applyFill="1" applyBorder="1" applyAlignment="1" applyProtection="1">
      <alignment horizontal="left" vertical="top" wrapText="1"/>
      <protection locked="0"/>
    </xf>
    <xf numFmtId="0" fontId="12" fillId="0" borderId="2" xfId="0" applyFont="1" applyBorder="1" applyAlignment="1">
      <alignment horizontal="left" vertical="top" wrapText="1" readingOrder="1"/>
    </xf>
    <xf numFmtId="0" fontId="12" fillId="0" borderId="1" xfId="0" applyFont="1" applyBorder="1" applyAlignment="1">
      <alignment horizontal="left" vertical="top" wrapText="1" readingOrder="1"/>
    </xf>
    <xf numFmtId="0" fontId="16" fillId="5" borderId="31" xfId="0" applyFont="1" applyFill="1" applyBorder="1" applyAlignment="1" applyProtection="1">
      <alignment horizontal="center" vertical="top" wrapText="1"/>
      <protection locked="0"/>
    </xf>
    <xf numFmtId="0" fontId="16" fillId="5" borderId="34" xfId="0" applyFont="1" applyFill="1" applyBorder="1" applyAlignment="1" applyProtection="1">
      <alignment horizontal="center" vertical="top" wrapText="1"/>
      <protection locked="0"/>
    </xf>
    <xf numFmtId="0" fontId="16" fillId="5" borderId="35" xfId="0" applyFont="1" applyFill="1" applyBorder="1" applyAlignment="1" applyProtection="1">
      <alignment horizontal="center" vertical="top" wrapText="1"/>
      <protection locked="0"/>
    </xf>
    <xf numFmtId="0" fontId="10" fillId="5" borderId="32" xfId="0" applyFont="1" applyFill="1" applyBorder="1" applyAlignment="1" applyProtection="1">
      <alignment horizontal="center" vertical="top"/>
      <protection locked="0"/>
    </xf>
    <xf numFmtId="0" fontId="10" fillId="5" borderId="46" xfId="0" applyFont="1" applyFill="1" applyBorder="1" applyAlignment="1" applyProtection="1">
      <alignment horizontal="center" vertical="top"/>
      <protection locked="0"/>
    </xf>
    <xf numFmtId="0" fontId="10" fillId="5" borderId="47" xfId="0" applyFont="1" applyFill="1" applyBorder="1" applyAlignment="1" applyProtection="1">
      <alignment horizontal="center" vertical="top"/>
      <protection locked="0"/>
    </xf>
    <xf numFmtId="0" fontId="30" fillId="0" borderId="0" xfId="0" applyFont="1" applyAlignment="1">
      <alignment horizontal="left" vertical="top" wrapText="1"/>
    </xf>
    <xf numFmtId="0" fontId="30" fillId="0" borderId="30" xfId="0" applyFont="1" applyBorder="1" applyAlignment="1">
      <alignment horizontal="left" vertical="top" wrapText="1"/>
    </xf>
    <xf numFmtId="0" fontId="10" fillId="5" borderId="43" xfId="0" applyFont="1" applyFill="1" applyBorder="1" applyAlignment="1" applyProtection="1">
      <alignment horizontal="center" vertical="top"/>
      <protection locked="0"/>
    </xf>
    <xf numFmtId="0" fontId="10" fillId="5" borderId="18" xfId="0" applyFont="1" applyFill="1" applyBorder="1" applyAlignment="1" applyProtection="1">
      <alignment horizontal="center" vertical="top"/>
      <protection locked="0"/>
    </xf>
    <xf numFmtId="0" fontId="10" fillId="5" borderId="44" xfId="0" applyFont="1" applyFill="1" applyBorder="1" applyAlignment="1" applyProtection="1">
      <alignment horizontal="center" vertical="top"/>
      <protection locked="0"/>
    </xf>
    <xf numFmtId="0" fontId="30" fillId="0" borderId="29" xfId="0" applyFont="1" applyBorder="1" applyAlignment="1">
      <alignment horizontal="left" vertical="top" wrapText="1"/>
    </xf>
    <xf numFmtId="0" fontId="21" fillId="10" borderId="31" xfId="0" applyFont="1" applyFill="1" applyBorder="1" applyAlignment="1">
      <alignment horizontal="center" vertical="center"/>
    </xf>
    <xf numFmtId="0" fontId="21" fillId="10" borderId="34" xfId="0" applyFont="1" applyFill="1" applyBorder="1" applyAlignment="1">
      <alignment horizontal="center" vertical="center"/>
    </xf>
    <xf numFmtId="0" fontId="21" fillId="10" borderId="37" xfId="0" applyFont="1" applyFill="1" applyBorder="1" applyAlignment="1">
      <alignment horizontal="center" vertical="center"/>
    </xf>
    <xf numFmtId="0" fontId="12" fillId="0" borderId="29" xfId="0" applyFont="1" applyBorder="1" applyAlignment="1">
      <alignment horizontal="left" vertical="top" wrapText="1"/>
    </xf>
    <xf numFmtId="0" fontId="12" fillId="0" borderId="0" xfId="0" applyFont="1" applyAlignment="1">
      <alignment horizontal="left" vertical="top" wrapText="1"/>
    </xf>
    <xf numFmtId="0" fontId="12" fillId="0" borderId="30" xfId="0" applyFont="1" applyBorder="1" applyAlignment="1">
      <alignment horizontal="left" vertical="top" wrapText="1"/>
    </xf>
    <xf numFmtId="0" fontId="7" fillId="6" borderId="14" xfId="0" applyFont="1" applyFill="1" applyBorder="1" applyAlignment="1" applyProtection="1">
      <alignment horizontal="left" vertical="top" wrapText="1"/>
      <protection locked="0"/>
    </xf>
    <xf numFmtId="0" fontId="7" fillId="6" borderId="15" xfId="0" applyFont="1" applyFill="1" applyBorder="1" applyAlignment="1" applyProtection="1">
      <alignment horizontal="left" vertical="top" wrapText="1"/>
      <protection locked="0"/>
    </xf>
    <xf numFmtId="0" fontId="7" fillId="6" borderId="45" xfId="0" applyFont="1" applyFill="1" applyBorder="1" applyAlignment="1" applyProtection="1">
      <alignment horizontal="left" vertical="top" wrapText="1"/>
      <protection locked="0"/>
    </xf>
    <xf numFmtId="0" fontId="7" fillId="6" borderId="9" xfId="0" applyFont="1" applyFill="1" applyBorder="1" applyAlignment="1" applyProtection="1">
      <alignment horizontal="left" vertical="top" wrapText="1"/>
      <protection locked="0"/>
    </xf>
    <xf numFmtId="0" fontId="22" fillId="0" borderId="38" xfId="0" applyFont="1" applyBorder="1" applyAlignment="1">
      <alignment horizontal="center" vertical="center"/>
    </xf>
    <xf numFmtId="0" fontId="22" fillId="0" borderId="39" xfId="0" applyFont="1" applyBorder="1" applyAlignment="1">
      <alignment horizontal="center" vertical="center"/>
    </xf>
    <xf numFmtId="44" fontId="9" fillId="4" borderId="1" xfId="1" applyFont="1" applyFill="1" applyBorder="1" applyAlignment="1">
      <alignment horizontal="center" vertical="top"/>
    </xf>
    <xf numFmtId="44" fontId="9" fillId="4" borderId="3" xfId="1" applyFont="1" applyFill="1" applyBorder="1" applyAlignment="1">
      <alignment horizontal="center" vertical="top"/>
    </xf>
    <xf numFmtId="0" fontId="10" fillId="4" borderId="1" xfId="0" applyFont="1" applyFill="1" applyBorder="1" applyAlignment="1">
      <alignment horizontal="center" vertical="top" wrapText="1"/>
    </xf>
    <xf numFmtId="0" fontId="10" fillId="4" borderId="3" xfId="0" applyFont="1" applyFill="1" applyBorder="1" applyAlignment="1">
      <alignment horizontal="center" vertical="top" wrapText="1"/>
    </xf>
    <xf numFmtId="0" fontId="21" fillId="10" borderId="13" xfId="0" applyFont="1" applyFill="1" applyBorder="1" applyAlignment="1">
      <alignment horizontal="center" vertical="center"/>
    </xf>
    <xf numFmtId="0" fontId="21" fillId="10" borderId="14" xfId="0" applyFont="1" applyFill="1" applyBorder="1" applyAlignment="1">
      <alignment horizontal="center" vertical="center"/>
    </xf>
    <xf numFmtId="0" fontId="22" fillId="0" borderId="8" xfId="0" applyFont="1" applyBorder="1" applyAlignment="1">
      <alignment horizontal="center" vertical="center" wrapText="1"/>
    </xf>
    <xf numFmtId="0" fontId="22" fillId="0" borderId="45" xfId="0" applyFont="1" applyBorder="1" applyAlignment="1">
      <alignment horizontal="center" vertical="center" wrapText="1"/>
    </xf>
    <xf numFmtId="0" fontId="22" fillId="0" borderId="53" xfId="0" applyFont="1" applyBorder="1" applyAlignment="1">
      <alignment horizontal="center" vertical="center" wrapText="1"/>
    </xf>
    <xf numFmtId="0" fontId="9" fillId="5" borderId="31" xfId="0" applyFont="1" applyFill="1" applyBorder="1" applyAlignment="1">
      <alignment horizontal="center"/>
    </xf>
    <xf numFmtId="0" fontId="9" fillId="5" borderId="34" xfId="0" applyFont="1" applyFill="1" applyBorder="1" applyAlignment="1">
      <alignment horizontal="center"/>
    </xf>
    <xf numFmtId="0" fontId="9" fillId="5" borderId="35" xfId="0" applyFont="1" applyFill="1" applyBorder="1" applyAlignment="1">
      <alignment horizontal="center"/>
    </xf>
    <xf numFmtId="0" fontId="25" fillId="0" borderId="0" xfId="0" applyFont="1" applyAlignment="1">
      <alignment horizontal="left" vertical="top" wrapText="1"/>
    </xf>
    <xf numFmtId="0" fontId="25" fillId="0" borderId="30" xfId="0" applyFont="1" applyBorder="1" applyAlignment="1">
      <alignment horizontal="left" vertical="top" wrapText="1"/>
    </xf>
    <xf numFmtId="0" fontId="21" fillId="10" borderId="31" xfId="0" applyFont="1" applyFill="1" applyBorder="1" applyAlignment="1">
      <alignment horizontal="center"/>
    </xf>
    <xf numFmtId="0" fontId="21" fillId="10" borderId="34" xfId="0" applyFont="1" applyFill="1" applyBorder="1" applyAlignment="1">
      <alignment horizontal="center"/>
    </xf>
    <xf numFmtId="0" fontId="21" fillId="10" borderId="35" xfId="0" applyFont="1" applyFill="1" applyBorder="1" applyAlignment="1">
      <alignment horizontal="center"/>
    </xf>
    <xf numFmtId="0" fontId="7" fillId="6" borderId="33" xfId="0" applyFont="1" applyFill="1" applyBorder="1" applyAlignment="1" applyProtection="1">
      <alignment horizontal="left" vertical="top" wrapText="1"/>
      <protection locked="0"/>
    </xf>
    <xf numFmtId="0" fontId="7" fillId="6" borderId="36" xfId="0" applyFont="1" applyFill="1" applyBorder="1" applyAlignment="1" applyProtection="1">
      <alignment horizontal="left" vertical="top" wrapText="1"/>
      <protection locked="0"/>
    </xf>
    <xf numFmtId="0" fontId="7" fillId="6" borderId="37" xfId="0" applyFont="1" applyFill="1" applyBorder="1" applyAlignment="1" applyProtection="1">
      <alignment horizontal="left" vertical="top" wrapText="1"/>
      <protection locked="0"/>
    </xf>
    <xf numFmtId="0" fontId="7" fillId="6" borderId="29" xfId="0" applyFont="1" applyFill="1" applyBorder="1" applyAlignment="1" applyProtection="1">
      <alignment horizontal="left" vertical="top" wrapText="1"/>
      <protection locked="0"/>
    </xf>
    <xf numFmtId="0" fontId="7" fillId="6" borderId="0" xfId="0" applyFont="1" applyFill="1" applyAlignment="1" applyProtection="1">
      <alignment horizontal="left" vertical="top" wrapText="1"/>
      <protection locked="0"/>
    </xf>
    <xf numFmtId="0" fontId="7" fillId="6" borderId="30" xfId="0" applyFont="1" applyFill="1" applyBorder="1" applyAlignment="1" applyProtection="1">
      <alignment horizontal="left" vertical="top" wrapText="1"/>
      <protection locked="0"/>
    </xf>
    <xf numFmtId="0" fontId="7" fillId="6" borderId="38" xfId="0" applyFont="1" applyFill="1" applyBorder="1" applyAlignment="1" applyProtection="1">
      <alignment horizontal="left" vertical="top" wrapText="1"/>
      <protection locked="0"/>
    </xf>
    <xf numFmtId="0" fontId="7" fillId="6" borderId="39" xfId="0" applyFont="1" applyFill="1" applyBorder="1" applyAlignment="1" applyProtection="1">
      <alignment horizontal="left" vertical="top" wrapText="1"/>
      <protection locked="0"/>
    </xf>
    <xf numFmtId="0" fontId="7" fillId="6" borderId="41" xfId="0" applyFont="1" applyFill="1" applyBorder="1" applyAlignment="1" applyProtection="1">
      <alignment horizontal="left" vertical="top" wrapText="1"/>
      <protection locked="0"/>
    </xf>
    <xf numFmtId="0" fontId="21" fillId="10" borderId="28" xfId="0" applyFont="1" applyFill="1" applyBorder="1" applyAlignment="1">
      <alignment horizontal="center"/>
    </xf>
    <xf numFmtId="0" fontId="34" fillId="0" borderId="49" xfId="0" applyFont="1" applyBorder="1" applyAlignment="1">
      <alignment horizontal="right" vertical="top" wrapText="1"/>
    </xf>
    <xf numFmtId="0" fontId="33" fillId="6" borderId="50" xfId="0" applyFont="1" applyFill="1" applyBorder="1" applyAlignment="1" applyProtection="1">
      <alignment horizontal="left" vertical="top" wrapText="1"/>
      <protection locked="0"/>
    </xf>
    <xf numFmtId="0" fontId="33" fillId="6" borderId="51" xfId="0" applyFont="1" applyFill="1" applyBorder="1" applyAlignment="1" applyProtection="1">
      <alignment horizontal="left" vertical="top" wrapText="1"/>
      <protection locked="0"/>
    </xf>
    <xf numFmtId="0" fontId="7" fillId="4" borderId="31" xfId="0" applyFont="1" applyFill="1" applyBorder="1" applyAlignment="1">
      <alignment horizontal="left" vertical="center" wrapText="1"/>
    </xf>
    <xf numFmtId="0" fontId="7" fillId="4" borderId="34" xfId="0" applyFont="1" applyFill="1" applyBorder="1" applyAlignment="1">
      <alignment horizontal="left" vertical="center" wrapText="1"/>
    </xf>
    <xf numFmtId="0" fontId="7" fillId="4" borderId="35" xfId="0" applyFont="1" applyFill="1" applyBorder="1" applyAlignment="1">
      <alignment horizontal="left" vertical="center" wrapText="1"/>
    </xf>
    <xf numFmtId="0" fontId="27" fillId="0" borderId="29" xfId="0" applyFont="1" applyBorder="1" applyAlignment="1">
      <alignment horizontal="left" vertical="top" wrapText="1"/>
    </xf>
    <xf numFmtId="0" fontId="27" fillId="0" borderId="0" xfId="0" applyFont="1" applyAlignment="1">
      <alignment horizontal="left" vertical="top" wrapText="1"/>
    </xf>
    <xf numFmtId="0" fontId="27" fillId="0" borderId="30" xfId="0" applyFont="1" applyBorder="1" applyAlignment="1">
      <alignment horizontal="left" vertical="top" wrapText="1"/>
    </xf>
    <xf numFmtId="0" fontId="26" fillId="0" borderId="29" xfId="0" applyFont="1" applyBorder="1" applyAlignment="1">
      <alignment horizontal="center" vertical="center" wrapText="1"/>
    </xf>
    <xf numFmtId="0" fontId="26" fillId="0" borderId="0" xfId="0" applyFont="1" applyAlignment="1">
      <alignment horizontal="center" vertical="center" wrapText="1"/>
    </xf>
    <xf numFmtId="0" fontId="26" fillId="0" borderId="30" xfId="0" applyFont="1" applyBorder="1" applyAlignment="1">
      <alignment horizontal="center" vertical="center" wrapText="1"/>
    </xf>
    <xf numFmtId="0" fontId="16" fillId="3" borderId="29" xfId="0" applyFont="1" applyFill="1" applyBorder="1" applyAlignment="1">
      <alignment horizontal="center" vertical="center"/>
    </xf>
    <xf numFmtId="0" fontId="16" fillId="3" borderId="0" xfId="0" applyFont="1" applyFill="1" applyAlignment="1">
      <alignment horizontal="center" vertical="center"/>
    </xf>
    <xf numFmtId="0" fontId="16" fillId="3" borderId="30" xfId="0" applyFont="1" applyFill="1" applyBorder="1" applyAlignment="1">
      <alignment horizontal="center" vertical="center"/>
    </xf>
    <xf numFmtId="0" fontId="27" fillId="0" borderId="29" xfId="0" applyFont="1" applyBorder="1" applyAlignment="1">
      <alignment horizontal="left" vertical="top"/>
    </xf>
    <xf numFmtId="0" fontId="27" fillId="0" borderId="0" xfId="0" applyFont="1" applyAlignment="1">
      <alignment horizontal="left" vertical="top"/>
    </xf>
    <xf numFmtId="0" fontId="27" fillId="0" borderId="30" xfId="0" applyFont="1" applyBorder="1" applyAlignment="1">
      <alignment horizontal="left" vertical="top"/>
    </xf>
    <xf numFmtId="0" fontId="30" fillId="0" borderId="52" xfId="0" applyFont="1" applyBorder="1" applyAlignment="1">
      <alignment horizontal="center" vertical="center" wrapText="1"/>
    </xf>
    <xf numFmtId="0" fontId="30" fillId="0" borderId="45" xfId="0" applyFont="1" applyBorder="1" applyAlignment="1">
      <alignment horizontal="center" vertical="center" wrapText="1"/>
    </xf>
    <xf numFmtId="0" fontId="27" fillId="0" borderId="53" xfId="0" applyFont="1" applyBorder="1" applyAlignment="1">
      <alignment horizontal="left" vertical="center" wrapText="1"/>
    </xf>
    <xf numFmtId="0" fontId="27" fillId="0" borderId="9" xfId="0" applyFont="1" applyBorder="1" applyAlignment="1">
      <alignment horizontal="left" vertical="center" wrapText="1"/>
    </xf>
    <xf numFmtId="0" fontId="16" fillId="4" borderId="8" xfId="0" applyFont="1" applyFill="1" applyBorder="1" applyAlignment="1">
      <alignment horizontal="left" vertical="center"/>
    </xf>
    <xf numFmtId="0" fontId="16" fillId="4" borderId="28" xfId="0" applyFont="1" applyFill="1" applyBorder="1" applyAlignment="1">
      <alignment horizontal="left" vertical="center"/>
    </xf>
    <xf numFmtId="0" fontId="10" fillId="3" borderId="29" xfId="0" applyFont="1" applyFill="1" applyBorder="1" applyAlignment="1">
      <alignment horizontal="center" vertical="center"/>
    </xf>
    <xf numFmtId="0" fontId="10" fillId="3" borderId="0" xfId="0" applyFont="1" applyFill="1" applyAlignment="1">
      <alignment horizontal="center" vertical="center"/>
    </xf>
    <xf numFmtId="0" fontId="10" fillId="3" borderId="30" xfId="0" applyFont="1" applyFill="1" applyBorder="1" applyAlignment="1">
      <alignment horizontal="center" vertical="center"/>
    </xf>
    <xf numFmtId="0" fontId="13" fillId="4" borderId="52"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7" fillId="5" borderId="33" xfId="0" applyFont="1" applyFill="1" applyBorder="1" applyAlignment="1">
      <alignment horizontal="left" vertical="top" wrapText="1"/>
    </xf>
    <xf numFmtId="0" fontId="7" fillId="5" borderId="48" xfId="0" applyFont="1" applyFill="1" applyBorder="1" applyAlignment="1">
      <alignment horizontal="left" vertical="top" wrapText="1"/>
    </xf>
    <xf numFmtId="0" fontId="14" fillId="3" borderId="33" xfId="0" applyFont="1" applyFill="1" applyBorder="1" applyAlignment="1">
      <alignment horizontal="center" vertical="center" wrapText="1"/>
    </xf>
    <xf numFmtId="0" fontId="14" fillId="3" borderId="36"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14" fillId="4" borderId="31"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0" borderId="53"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52" xfId="0" applyFont="1" applyBorder="1" applyAlignment="1">
      <alignment horizontal="center" vertical="center" wrapText="1"/>
    </xf>
    <xf numFmtId="0" fontId="14" fillId="0" borderId="45" xfId="0" applyFont="1" applyBorder="1" applyAlignment="1">
      <alignment horizontal="center" vertical="center" wrapText="1"/>
    </xf>
    <xf numFmtId="0" fontId="0" fillId="0" borderId="0" xfId="0" applyFill="1"/>
    <xf numFmtId="0" fontId="41" fillId="0" borderId="36" xfId="0" applyFont="1" applyFill="1" applyBorder="1" applyAlignment="1">
      <alignment horizontal="left" vertical="top" wrapText="1"/>
    </xf>
    <xf numFmtId="0" fontId="41" fillId="0" borderId="0" xfId="0" applyFont="1" applyFill="1" applyBorder="1" applyAlignment="1">
      <alignment horizontal="left" vertical="top" wrapText="1"/>
    </xf>
    <xf numFmtId="0" fontId="42" fillId="0" borderId="0" xfId="0" applyFont="1"/>
    <xf numFmtId="0" fontId="40" fillId="0" borderId="0" xfId="0" applyFont="1"/>
  </cellXfs>
  <cellStyles count="3">
    <cellStyle name="Currency" xfId="1" builtinId="4"/>
    <cellStyle name="Normal" xfId="0" builtinId="0"/>
    <cellStyle name="Percent" xfId="2" builtinId="5"/>
  </cellStyles>
  <dxfs count="4">
    <dxf>
      <font>
        <color rgb="FFC00000"/>
      </font>
    </dxf>
    <dxf>
      <font>
        <color rgb="FFC00000"/>
      </font>
    </dxf>
    <dxf>
      <font>
        <strike val="0"/>
        <color rgb="FFC00000"/>
      </font>
    </dxf>
    <dxf>
      <font>
        <strike val="0"/>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428625</xdr:colOff>
      <xdr:row>24</xdr:row>
      <xdr:rowOff>95250</xdr:rowOff>
    </xdr:from>
    <xdr:to>
      <xdr:col>10</xdr:col>
      <xdr:colOff>67821</xdr:colOff>
      <xdr:row>42</xdr:row>
      <xdr:rowOff>41083</xdr:rowOff>
    </xdr:to>
    <xdr:pic>
      <xdr:nvPicPr>
        <xdr:cNvPr id="4" name="Picture 3">
          <a:extLst>
            <a:ext uri="{FF2B5EF4-FFF2-40B4-BE49-F238E27FC236}">
              <a16:creationId xmlns:a16="http://schemas.microsoft.com/office/drawing/2014/main" id="{B013388E-9754-A1DF-2E5D-B808B691D6D3}"/>
            </a:ext>
          </a:extLst>
        </xdr:cNvPr>
        <xdr:cNvPicPr>
          <a:picLocks noChangeAspect="1"/>
        </xdr:cNvPicPr>
      </xdr:nvPicPr>
      <xdr:blipFill>
        <a:blip xmlns:r="http://schemas.openxmlformats.org/officeDocument/2006/relationships" r:embed="rId1"/>
        <a:stretch>
          <a:fillRect/>
        </a:stretch>
      </xdr:blipFill>
      <xdr:spPr>
        <a:xfrm>
          <a:off x="1404938" y="7393781"/>
          <a:ext cx="8211696" cy="4315427"/>
        </a:xfrm>
        <a:prstGeom prst="rect">
          <a:avLst/>
        </a:prstGeom>
      </xdr:spPr>
    </xdr:pic>
    <xdr:clientData/>
  </xdr:twoCellAnchor>
</xdr:wsDr>
</file>

<file path=xl/theme/theme1.xml><?xml version="1.0" encoding="utf-8"?>
<a:theme xmlns:a="http://schemas.openxmlformats.org/drawingml/2006/main" name="Office 2013 - 2022 Theme">
  <a:themeElements>
    <a:clrScheme name="Better Future">
      <a:dk1>
        <a:srgbClr val="12233D"/>
      </a:dk1>
      <a:lt1>
        <a:sysClr val="window" lastClr="FFFFFF"/>
      </a:lt1>
      <a:dk2>
        <a:srgbClr val="2D426C"/>
      </a:dk2>
      <a:lt2>
        <a:srgbClr val="DEE5EB"/>
      </a:lt2>
      <a:accent1>
        <a:srgbClr val="4862A9"/>
      </a:accent1>
      <a:accent2>
        <a:srgbClr val="FAAF41"/>
      </a:accent2>
      <a:accent3>
        <a:srgbClr val="6D9F41"/>
      </a:accent3>
      <a:accent4>
        <a:srgbClr val="53626C"/>
      </a:accent4>
      <a:accent5>
        <a:srgbClr val="94A6B0"/>
      </a:accent5>
      <a:accent6>
        <a:srgbClr val="F8961F"/>
      </a:accent6>
      <a:hlink>
        <a:srgbClr val="2FBEC0"/>
      </a:hlink>
      <a:folHlink>
        <a:srgbClr val="A5517B"/>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68145-F8BA-450C-AB5D-E9F02F1EA4F6}">
  <sheetPr>
    <tabColor theme="5"/>
    <pageSetUpPr autoPageBreaks="0"/>
  </sheetPr>
  <dimension ref="A2:N45"/>
  <sheetViews>
    <sheetView showGridLines="0" topLeftCell="A12" zoomScale="80" zoomScaleNormal="80" zoomScalePageLayoutView="90" workbookViewId="0"/>
  </sheetViews>
  <sheetFormatPr defaultRowHeight="15" x14ac:dyDescent="0.25"/>
  <cols>
    <col min="1" max="2" width="14.7109375" customWidth="1"/>
    <col min="3" max="3" width="17.42578125" customWidth="1"/>
    <col min="4" max="4" width="13" customWidth="1"/>
    <col min="5" max="5" width="12.5703125" customWidth="1"/>
    <col min="6" max="6" width="23.140625" customWidth="1"/>
    <col min="7" max="7" width="20.42578125" customWidth="1"/>
  </cols>
  <sheetData>
    <row r="2" spans="1:14" ht="15.75" thickBot="1" x14ac:dyDescent="0.3"/>
    <row r="3" spans="1:14" ht="29.25" thickBot="1" x14ac:dyDescent="0.85">
      <c r="A3" s="251" t="s">
        <v>260</v>
      </c>
      <c r="B3" s="252"/>
      <c r="C3" s="252"/>
      <c r="D3" s="252"/>
      <c r="E3" s="252"/>
      <c r="F3" s="252"/>
      <c r="G3" s="252"/>
      <c r="H3" s="252"/>
      <c r="I3" s="252"/>
      <c r="J3" s="252"/>
      <c r="K3" s="252"/>
      <c r="L3" s="252"/>
      <c r="M3" s="252"/>
      <c r="N3" s="253"/>
    </row>
    <row r="4" spans="1:14" s="7" customFormat="1" ht="24.75" customHeight="1" x14ac:dyDescent="0.55000000000000004">
      <c r="A4" s="254" t="s">
        <v>117</v>
      </c>
      <c r="B4" s="255"/>
      <c r="C4" s="255"/>
      <c r="D4" s="255"/>
      <c r="E4" s="255"/>
      <c r="F4" s="255"/>
      <c r="G4" s="255"/>
      <c r="H4" s="255"/>
      <c r="I4" s="255"/>
      <c r="J4" s="255"/>
      <c r="K4" s="27"/>
      <c r="L4" s="27"/>
      <c r="M4" s="27"/>
      <c r="N4" s="28"/>
    </row>
    <row r="5" spans="1:14" s="7" customFormat="1" ht="24.75" customHeight="1" x14ac:dyDescent="0.55000000000000004">
      <c r="A5" s="256" t="s">
        <v>209</v>
      </c>
      <c r="B5" s="257"/>
      <c r="C5" s="257"/>
      <c r="D5" s="257"/>
      <c r="E5" s="257"/>
      <c r="F5" s="257"/>
      <c r="G5" s="257"/>
      <c r="H5" s="257"/>
      <c r="I5" s="257"/>
      <c r="J5" s="257"/>
      <c r="K5" s="257"/>
      <c r="L5" s="257"/>
      <c r="M5" s="257"/>
      <c r="N5" s="258"/>
    </row>
    <row r="6" spans="1:14" s="7" customFormat="1" ht="24.75" customHeight="1" x14ac:dyDescent="0.55000000000000004">
      <c r="A6" s="26" t="s">
        <v>261</v>
      </c>
      <c r="B6" s="27"/>
      <c r="C6" s="27"/>
      <c r="D6" s="27"/>
      <c r="E6" s="27"/>
      <c r="F6" s="27"/>
      <c r="G6" s="27"/>
      <c r="H6" s="27"/>
      <c r="I6" s="27"/>
      <c r="J6" s="27"/>
      <c r="K6" s="27"/>
      <c r="L6" s="27"/>
      <c r="M6" s="27"/>
      <c r="N6" s="28"/>
    </row>
    <row r="7" spans="1:14" s="7" customFormat="1" ht="24.75" customHeight="1" x14ac:dyDescent="0.55000000000000004">
      <c r="A7" s="26" t="s">
        <v>118</v>
      </c>
      <c r="B7" s="27"/>
      <c r="C7" s="27"/>
      <c r="D7" s="27"/>
      <c r="E7" s="27"/>
      <c r="F7" s="27"/>
      <c r="G7" s="27"/>
      <c r="H7" s="27"/>
      <c r="I7" s="27"/>
      <c r="J7" s="27"/>
      <c r="K7" s="27"/>
      <c r="L7" s="27"/>
      <c r="M7" s="27"/>
      <c r="N7" s="28"/>
    </row>
    <row r="8" spans="1:14" s="7" customFormat="1" ht="24.75" customHeight="1" x14ac:dyDescent="0.55000000000000004">
      <c r="A8" s="26" t="s">
        <v>262</v>
      </c>
      <c r="B8" s="27"/>
      <c r="C8" s="27"/>
      <c r="D8" s="27"/>
      <c r="E8" s="27"/>
      <c r="F8" s="27"/>
      <c r="G8" s="27"/>
      <c r="H8" s="27"/>
      <c r="I8" s="27"/>
      <c r="J8" s="27"/>
      <c r="K8" s="27"/>
      <c r="L8" s="27"/>
      <c r="M8" s="27"/>
      <c r="N8" s="28"/>
    </row>
    <row r="9" spans="1:14" s="7" customFormat="1" ht="24.75" customHeight="1" x14ac:dyDescent="0.55000000000000004">
      <c r="A9" s="26" t="s">
        <v>119</v>
      </c>
      <c r="B9" s="27"/>
      <c r="C9" s="27"/>
      <c r="D9" s="27"/>
      <c r="E9" s="27"/>
      <c r="F9" s="27"/>
      <c r="G9" s="27"/>
      <c r="H9" s="27"/>
      <c r="I9" s="27"/>
      <c r="J9" s="27"/>
      <c r="K9" s="27"/>
      <c r="L9" s="27"/>
      <c r="M9" s="27"/>
      <c r="N9" s="28"/>
    </row>
    <row r="10" spans="1:14" s="7" customFormat="1" ht="24.75" customHeight="1" x14ac:dyDescent="0.55000000000000004">
      <c r="A10" s="26" t="s">
        <v>215</v>
      </c>
      <c r="B10" s="27"/>
      <c r="C10" s="27"/>
      <c r="D10" s="27"/>
      <c r="E10" s="27"/>
      <c r="F10" s="27"/>
      <c r="G10" s="27"/>
      <c r="H10" s="27"/>
      <c r="I10" s="27"/>
      <c r="J10" s="27"/>
      <c r="K10" s="27"/>
      <c r="L10" s="27"/>
      <c r="M10" s="27"/>
      <c r="N10" s="28"/>
    </row>
    <row r="11" spans="1:14" s="7" customFormat="1" ht="24.75" customHeight="1" x14ac:dyDescent="0.55000000000000004">
      <c r="A11" s="29" t="s">
        <v>263</v>
      </c>
      <c r="B11" s="27"/>
      <c r="C11" s="27"/>
      <c r="D11" s="27"/>
      <c r="E11" s="27"/>
      <c r="F11" s="27"/>
      <c r="G11" s="27"/>
      <c r="H11" s="27"/>
      <c r="I11" s="27"/>
      <c r="J11" s="27"/>
      <c r="K11" s="27"/>
      <c r="L11" s="27"/>
      <c r="M11" s="27"/>
      <c r="N11" s="28"/>
    </row>
    <row r="12" spans="1:14" s="7" customFormat="1" ht="88.5" customHeight="1" x14ac:dyDescent="0.55000000000000004">
      <c r="A12" s="259" t="s">
        <v>264</v>
      </c>
      <c r="B12" s="260"/>
      <c r="C12" s="260"/>
      <c r="D12" s="260"/>
      <c r="E12" s="260"/>
      <c r="F12" s="260"/>
      <c r="G12" s="260"/>
      <c r="H12" s="260"/>
      <c r="I12" s="260"/>
      <c r="J12" s="260"/>
      <c r="K12" s="260"/>
      <c r="L12" s="260"/>
      <c r="M12" s="260"/>
      <c r="N12" s="261"/>
    </row>
    <row r="13" spans="1:14" s="7" customFormat="1" ht="24.75" customHeight="1" x14ac:dyDescent="0.55000000000000004">
      <c r="A13" s="26" t="s">
        <v>265</v>
      </c>
      <c r="B13" s="27"/>
      <c r="C13" s="27"/>
      <c r="D13" s="27"/>
      <c r="E13" s="27"/>
      <c r="F13" s="27"/>
      <c r="G13" s="27"/>
      <c r="H13" s="27"/>
      <c r="I13" s="27"/>
      <c r="J13" s="27"/>
      <c r="K13" s="27"/>
      <c r="L13" s="27"/>
      <c r="M13" s="27"/>
      <c r="N13" s="28"/>
    </row>
    <row r="14" spans="1:14" s="7" customFormat="1" ht="24.75" customHeight="1" x14ac:dyDescent="0.55000000000000004">
      <c r="A14" s="30" t="s">
        <v>120</v>
      </c>
      <c r="B14" s="27"/>
      <c r="C14" s="27"/>
      <c r="D14" s="27"/>
      <c r="E14" s="27"/>
      <c r="F14" s="27"/>
      <c r="G14" s="27"/>
      <c r="H14" s="27"/>
      <c r="I14" s="27"/>
      <c r="J14" s="27"/>
      <c r="K14" s="27"/>
      <c r="L14" s="27"/>
      <c r="M14" s="27"/>
      <c r="N14" s="28"/>
    </row>
    <row r="15" spans="1:14" s="7" customFormat="1" ht="24.75" customHeight="1" thickBot="1" x14ac:dyDescent="0.65">
      <c r="A15" s="23"/>
      <c r="B15" s="24"/>
      <c r="C15" s="24"/>
      <c r="D15" s="24"/>
      <c r="E15" s="24"/>
      <c r="F15" s="24"/>
      <c r="G15" s="24"/>
      <c r="H15" s="24"/>
      <c r="I15" s="24"/>
      <c r="J15" s="24"/>
      <c r="K15" s="24"/>
      <c r="L15" s="24"/>
      <c r="M15" s="24"/>
      <c r="N15" s="25"/>
    </row>
    <row r="16" spans="1:14" s="7" customFormat="1" ht="24.75" customHeight="1" thickBot="1" x14ac:dyDescent="0.65">
      <c r="A16" s="243"/>
      <c r="B16" s="243"/>
      <c r="C16" s="243"/>
      <c r="D16" s="243"/>
      <c r="E16" s="243"/>
      <c r="F16" s="243"/>
      <c r="G16" s="243"/>
      <c r="H16" s="243"/>
      <c r="I16" s="243"/>
      <c r="J16" s="243"/>
      <c r="K16" s="243"/>
      <c r="L16" s="243"/>
      <c r="M16" s="243"/>
      <c r="N16" s="243"/>
    </row>
    <row r="17" spans="1:14" ht="29.25" thickBot="1" x14ac:dyDescent="0.85">
      <c r="A17" s="251" t="s">
        <v>288</v>
      </c>
      <c r="B17" s="252"/>
      <c r="C17" s="252"/>
      <c r="D17" s="252"/>
      <c r="E17" s="252"/>
      <c r="F17" s="252"/>
      <c r="G17" s="252"/>
      <c r="H17" s="252"/>
      <c r="I17" s="252"/>
      <c r="J17" s="252"/>
      <c r="K17" s="252"/>
      <c r="L17" s="252"/>
      <c r="M17" s="252"/>
      <c r="N17" s="253"/>
    </row>
    <row r="18" spans="1:14" x14ac:dyDescent="0.25">
      <c r="A18" s="245" t="s">
        <v>289</v>
      </c>
      <c r="B18" s="246"/>
      <c r="C18" s="246"/>
      <c r="D18" s="246"/>
      <c r="E18" s="246"/>
      <c r="F18" s="246"/>
      <c r="G18" s="246"/>
      <c r="H18" s="246"/>
      <c r="I18" s="246"/>
      <c r="J18" s="246"/>
      <c r="K18" s="246"/>
      <c r="L18" s="246"/>
      <c r="M18" s="246"/>
      <c r="N18" s="247"/>
    </row>
    <row r="19" spans="1:14" x14ac:dyDescent="0.25">
      <c r="A19" s="248"/>
      <c r="B19" s="249"/>
      <c r="C19" s="249"/>
      <c r="D19" s="249"/>
      <c r="E19" s="249"/>
      <c r="F19" s="249"/>
      <c r="G19" s="249"/>
      <c r="H19" s="249"/>
      <c r="I19" s="249"/>
      <c r="J19" s="249"/>
      <c r="K19" s="249"/>
      <c r="L19" s="249"/>
      <c r="M19" s="249"/>
      <c r="N19" s="250"/>
    </row>
    <row r="20" spans="1:14" x14ac:dyDescent="0.25">
      <c r="A20" s="248"/>
      <c r="B20" s="249"/>
      <c r="C20" s="249"/>
      <c r="D20" s="249"/>
      <c r="E20" s="249"/>
      <c r="F20" s="249"/>
      <c r="G20" s="249"/>
      <c r="H20" s="249"/>
      <c r="I20" s="249"/>
      <c r="J20" s="249"/>
      <c r="K20" s="249"/>
      <c r="L20" s="249"/>
      <c r="M20" s="249"/>
      <c r="N20" s="250"/>
    </row>
    <row r="21" spans="1:14" x14ac:dyDescent="0.25">
      <c r="A21" s="248"/>
      <c r="B21" s="249"/>
      <c r="C21" s="249"/>
      <c r="D21" s="249"/>
      <c r="E21" s="249"/>
      <c r="F21" s="249"/>
      <c r="G21" s="249"/>
      <c r="H21" s="249"/>
      <c r="I21" s="249"/>
      <c r="J21" s="249"/>
      <c r="K21" s="249"/>
      <c r="L21" s="249"/>
      <c r="M21" s="249"/>
      <c r="N21" s="250"/>
    </row>
    <row r="22" spans="1:14" x14ac:dyDescent="0.25">
      <c r="A22" s="248"/>
      <c r="B22" s="249"/>
      <c r="C22" s="249"/>
      <c r="D22" s="249"/>
      <c r="E22" s="249"/>
      <c r="F22" s="249"/>
      <c r="G22" s="249"/>
      <c r="H22" s="249"/>
      <c r="I22" s="249"/>
      <c r="J22" s="249"/>
      <c r="K22" s="249"/>
      <c r="L22" s="249"/>
      <c r="M22" s="249"/>
      <c r="N22" s="250"/>
    </row>
    <row r="23" spans="1:14" x14ac:dyDescent="0.25">
      <c r="A23" s="248"/>
      <c r="B23" s="249"/>
      <c r="C23" s="249"/>
      <c r="D23" s="249"/>
      <c r="E23" s="249"/>
      <c r="F23" s="249"/>
      <c r="G23" s="249"/>
      <c r="H23" s="249"/>
      <c r="I23" s="249"/>
      <c r="J23" s="249"/>
      <c r="K23" s="249"/>
      <c r="L23" s="249"/>
      <c r="M23" s="249"/>
      <c r="N23" s="250"/>
    </row>
    <row r="24" spans="1:14" x14ac:dyDescent="0.25">
      <c r="A24" s="248"/>
      <c r="B24" s="249"/>
      <c r="C24" s="249"/>
      <c r="D24" s="249"/>
      <c r="E24" s="249"/>
      <c r="F24" s="249"/>
      <c r="G24" s="249"/>
      <c r="H24" s="249"/>
      <c r="I24" s="249"/>
      <c r="J24" s="249"/>
      <c r="K24" s="249"/>
      <c r="L24" s="249"/>
      <c r="M24" s="249"/>
      <c r="N24" s="250"/>
    </row>
    <row r="25" spans="1:14" x14ac:dyDescent="0.25">
      <c r="A25" s="248"/>
      <c r="B25" s="249"/>
      <c r="C25" s="249"/>
      <c r="D25" s="249"/>
      <c r="E25" s="249"/>
      <c r="F25" s="249"/>
      <c r="G25" s="249"/>
      <c r="H25" s="249"/>
      <c r="I25" s="249"/>
      <c r="J25" s="249"/>
      <c r="K25" s="249"/>
      <c r="L25" s="249"/>
      <c r="M25" s="249"/>
      <c r="N25" s="250"/>
    </row>
    <row r="26" spans="1:14" x14ac:dyDescent="0.25">
      <c r="A26" s="248"/>
      <c r="B26" s="249"/>
      <c r="C26" s="249"/>
      <c r="D26" s="249"/>
      <c r="E26" s="249"/>
      <c r="F26" s="249"/>
      <c r="G26" s="249"/>
      <c r="H26" s="249"/>
      <c r="I26" s="249"/>
      <c r="J26" s="249"/>
      <c r="K26" s="249"/>
      <c r="L26" s="249"/>
      <c r="M26" s="249"/>
      <c r="N26" s="250"/>
    </row>
    <row r="27" spans="1:14" x14ac:dyDescent="0.25">
      <c r="A27" s="238"/>
      <c r="N27" s="239"/>
    </row>
    <row r="28" spans="1:14" ht="21.75" customHeight="1" x14ac:dyDescent="0.25">
      <c r="A28" s="238"/>
      <c r="N28" s="239"/>
    </row>
    <row r="29" spans="1:14" ht="24.75" customHeight="1" x14ac:dyDescent="0.25">
      <c r="A29" s="238"/>
      <c r="N29" s="239"/>
    </row>
    <row r="30" spans="1:14" s="2" customFormat="1" ht="21" customHeight="1" x14ac:dyDescent="0.25">
      <c r="A30" s="238"/>
      <c r="B30"/>
      <c r="C30"/>
      <c r="D30"/>
      <c r="E30"/>
      <c r="F30"/>
      <c r="G30"/>
      <c r="H30"/>
      <c r="I30"/>
      <c r="J30"/>
      <c r="K30"/>
      <c r="L30"/>
      <c r="M30"/>
      <c r="N30" s="239"/>
    </row>
    <row r="31" spans="1:14" s="2" customFormat="1" ht="23.25" customHeight="1" x14ac:dyDescent="0.25">
      <c r="A31" s="238"/>
      <c r="B31"/>
      <c r="C31"/>
      <c r="D31"/>
      <c r="E31"/>
      <c r="F31"/>
      <c r="G31"/>
      <c r="H31"/>
      <c r="I31"/>
      <c r="J31"/>
      <c r="K31"/>
      <c r="L31"/>
      <c r="M31"/>
      <c r="N31" s="239"/>
    </row>
    <row r="32" spans="1:14" s="2" customFormat="1" ht="22.5" customHeight="1" x14ac:dyDescent="0.25">
      <c r="A32" s="238"/>
      <c r="B32"/>
      <c r="C32"/>
      <c r="D32"/>
      <c r="E32"/>
      <c r="F32"/>
      <c r="G32"/>
      <c r="H32"/>
      <c r="I32"/>
      <c r="J32"/>
      <c r="K32"/>
      <c r="L32"/>
      <c r="M32"/>
      <c r="N32" s="239"/>
    </row>
    <row r="33" spans="1:14" s="2" customFormat="1" ht="17.25" customHeight="1" x14ac:dyDescent="0.25">
      <c r="A33" s="238"/>
      <c r="B33"/>
      <c r="C33"/>
      <c r="D33"/>
      <c r="E33"/>
      <c r="F33"/>
      <c r="G33"/>
      <c r="H33"/>
      <c r="I33"/>
      <c r="J33"/>
      <c r="K33"/>
      <c r="L33"/>
      <c r="M33"/>
      <c r="N33" s="239"/>
    </row>
    <row r="34" spans="1:14" s="2" customFormat="1" ht="17.25" customHeight="1" x14ac:dyDescent="0.25">
      <c r="A34" s="238"/>
      <c r="B34"/>
      <c r="C34"/>
      <c r="D34"/>
      <c r="E34"/>
      <c r="F34"/>
      <c r="G34"/>
      <c r="H34"/>
      <c r="I34"/>
      <c r="J34"/>
      <c r="K34"/>
      <c r="L34"/>
      <c r="M34"/>
      <c r="N34" s="239"/>
    </row>
    <row r="35" spans="1:14" s="2" customFormat="1" ht="17.25" customHeight="1" x14ac:dyDescent="0.25">
      <c r="A35" s="238"/>
      <c r="B35"/>
      <c r="C35"/>
      <c r="D35"/>
      <c r="E35"/>
      <c r="F35"/>
      <c r="G35"/>
      <c r="H35"/>
      <c r="I35"/>
      <c r="J35"/>
      <c r="K35"/>
      <c r="L35"/>
      <c r="M35"/>
      <c r="N35" s="239"/>
    </row>
    <row r="36" spans="1:14" s="2" customFormat="1" ht="17.25" customHeight="1" x14ac:dyDescent="0.25">
      <c r="A36" s="238"/>
      <c r="B36"/>
      <c r="C36"/>
      <c r="D36"/>
      <c r="E36"/>
      <c r="F36"/>
      <c r="G36"/>
      <c r="H36"/>
      <c r="I36"/>
      <c r="J36"/>
      <c r="K36"/>
      <c r="L36"/>
      <c r="M36"/>
      <c r="N36" s="239"/>
    </row>
    <row r="37" spans="1:14" s="2" customFormat="1" ht="17.25" customHeight="1" x14ac:dyDescent="0.25">
      <c r="A37" s="238"/>
      <c r="B37"/>
      <c r="C37"/>
      <c r="D37"/>
      <c r="E37"/>
      <c r="F37"/>
      <c r="G37"/>
      <c r="H37"/>
      <c r="I37"/>
      <c r="J37"/>
      <c r="K37"/>
      <c r="L37"/>
      <c r="M37"/>
      <c r="N37" s="239"/>
    </row>
    <row r="38" spans="1:14" s="2" customFormat="1" ht="17.25" customHeight="1" x14ac:dyDescent="0.25">
      <c r="A38" s="238"/>
      <c r="B38"/>
      <c r="C38"/>
      <c r="D38"/>
      <c r="E38"/>
      <c r="F38"/>
      <c r="G38"/>
      <c r="H38"/>
      <c r="I38"/>
      <c r="J38"/>
      <c r="K38"/>
      <c r="L38"/>
      <c r="M38"/>
      <c r="N38" s="239"/>
    </row>
    <row r="39" spans="1:14" s="2" customFormat="1" ht="40.5" customHeight="1" x14ac:dyDescent="0.25">
      <c r="A39" s="238"/>
      <c r="B39"/>
      <c r="C39"/>
      <c r="D39"/>
      <c r="E39"/>
      <c r="F39"/>
      <c r="G39"/>
      <c r="H39"/>
      <c r="I39"/>
      <c r="J39"/>
      <c r="K39"/>
      <c r="L39"/>
      <c r="M39"/>
      <c r="N39" s="239"/>
    </row>
    <row r="40" spans="1:14" x14ac:dyDescent="0.25">
      <c r="A40" s="238"/>
      <c r="N40" s="239"/>
    </row>
    <row r="41" spans="1:14" x14ac:dyDescent="0.25">
      <c r="A41" s="238"/>
      <c r="N41" s="239"/>
    </row>
    <row r="42" spans="1:14" x14ac:dyDescent="0.25">
      <c r="A42" s="238"/>
      <c r="N42" s="239"/>
    </row>
    <row r="43" spans="1:14" x14ac:dyDescent="0.25">
      <c r="A43" s="238"/>
      <c r="N43" s="239"/>
    </row>
    <row r="44" spans="1:14" x14ac:dyDescent="0.25">
      <c r="A44" s="238"/>
      <c r="N44" s="239"/>
    </row>
    <row r="45" spans="1:14" ht="15.75" thickBot="1" x14ac:dyDescent="0.3">
      <c r="A45" s="240"/>
      <c r="B45" s="241"/>
      <c r="C45" s="241"/>
      <c r="D45" s="241"/>
      <c r="E45" s="241"/>
      <c r="F45" s="241"/>
      <c r="G45" s="241"/>
      <c r="H45" s="241"/>
      <c r="I45" s="241"/>
      <c r="J45" s="241"/>
      <c r="K45" s="241"/>
      <c r="L45" s="241"/>
      <c r="M45" s="241"/>
      <c r="N45" s="242"/>
    </row>
  </sheetData>
  <sheetProtection algorithmName="SHA-512" hashValue="QPA2q0Tk+00ne1eMrfkUTki0QNVILJNnPmiyEfPlxKrQGLhj/K9r3Xy1ybmwk94jmSEHufSxNtsMNe/rhCM9sA==" saltValue="lU1mE8WSNHRNULoCG+N0aQ==" spinCount="100000" sheet="1" objects="1" scenarios="1"/>
  <mergeCells count="6">
    <mergeCell ref="A18:N26"/>
    <mergeCell ref="A17:N17"/>
    <mergeCell ref="A4:J4"/>
    <mergeCell ref="A3:N3"/>
    <mergeCell ref="A5:N5"/>
    <mergeCell ref="A12:N12"/>
  </mergeCells>
  <pageMargins left="0.7" right="0.7" top="0.75" bottom="0.75" header="0.3" footer="0.3"/>
  <pageSetup scale="68" orientation="landscape" horizontalDpi="1200" verticalDpi="1200" r:id="rId1"/>
  <headerFooter>
    <oddHeader>&amp;L
&amp;C&amp;"Poppins,Bold"Pasco County Florida
Better Future</oddHeader>
    <oddFooter>&amp;L
&amp;C&amp;"Poppins,Regular"&amp;K000000Page &amp;P
&amp;F (version 1.0)    &amp;A</oddFooter>
  </headerFooter>
  <rowBreaks count="1" manualBreakCount="1">
    <brk id="1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EFF12-C5B3-4EC0-8065-A025250E23E7}">
  <sheetPr>
    <pageSetUpPr autoPageBreaks="0"/>
  </sheetPr>
  <dimension ref="A1:J90"/>
  <sheetViews>
    <sheetView showGridLines="0" tabSelected="1" topLeftCell="A6" zoomScale="120" zoomScaleNormal="120" zoomScaleSheetLayoutView="90" zoomScalePageLayoutView="80" workbookViewId="0"/>
  </sheetViews>
  <sheetFormatPr defaultRowHeight="15" x14ac:dyDescent="0.25"/>
  <cols>
    <col min="8" max="8" width="15.28515625" bestFit="1" customWidth="1"/>
    <col min="10" max="10" width="27.85546875" customWidth="1"/>
  </cols>
  <sheetData>
    <row r="1" spans="1:10" x14ac:dyDescent="0.25">
      <c r="A1" s="1"/>
    </row>
    <row r="2" spans="1:10" ht="15.75" thickBot="1" x14ac:dyDescent="0.3"/>
    <row r="3" spans="1:10" ht="31.5" thickBot="1" x14ac:dyDescent="0.3">
      <c r="A3" s="334" t="s">
        <v>150</v>
      </c>
      <c r="B3" s="335"/>
      <c r="C3" s="335"/>
      <c r="D3" s="335"/>
      <c r="E3" s="335"/>
      <c r="F3" s="335"/>
      <c r="G3" s="335"/>
      <c r="H3" s="335"/>
      <c r="I3" s="335"/>
      <c r="J3" s="336"/>
    </row>
    <row r="4" spans="1:10" ht="35.25" customHeight="1" thickTop="1" thickBot="1" x14ac:dyDescent="0.3">
      <c r="A4" s="337" t="s">
        <v>164</v>
      </c>
      <c r="B4" s="338"/>
      <c r="C4" s="338"/>
      <c r="D4" s="338"/>
      <c r="E4" s="338"/>
      <c r="F4" s="338"/>
      <c r="G4" s="338"/>
      <c r="H4" s="338"/>
      <c r="I4" s="339"/>
      <c r="J4" s="50" t="s">
        <v>178</v>
      </c>
    </row>
    <row r="5" spans="1:10" ht="22.5" thickTop="1" x14ac:dyDescent="0.25">
      <c r="A5" s="316" t="s">
        <v>182</v>
      </c>
      <c r="B5" s="317"/>
      <c r="C5" s="317"/>
      <c r="D5" s="317"/>
      <c r="E5" s="317"/>
      <c r="F5" s="317"/>
      <c r="G5" s="317"/>
      <c r="H5" s="317"/>
      <c r="I5" s="317"/>
      <c r="J5" s="318"/>
    </row>
    <row r="6" spans="1:10" ht="119.25" customHeight="1" thickBot="1" x14ac:dyDescent="0.3">
      <c r="A6" s="298" t="s">
        <v>183</v>
      </c>
      <c r="B6" s="299"/>
      <c r="C6" s="299"/>
      <c r="D6" s="299"/>
      <c r="E6" s="299"/>
      <c r="F6" s="299"/>
      <c r="G6" s="299"/>
      <c r="H6" s="299"/>
      <c r="I6" s="299"/>
      <c r="J6" s="319"/>
    </row>
    <row r="7" spans="1:10" ht="12.75" customHeight="1" thickBot="1" x14ac:dyDescent="0.65">
      <c r="A7" s="31"/>
      <c r="B7" s="31"/>
      <c r="C7" s="32"/>
      <c r="D7" s="31"/>
      <c r="E7" s="31"/>
      <c r="F7" s="31"/>
      <c r="G7" s="31"/>
      <c r="H7" s="31"/>
      <c r="I7" s="31"/>
      <c r="J7" s="31"/>
    </row>
    <row r="8" spans="1:10" ht="15.75" customHeight="1" x14ac:dyDescent="0.25">
      <c r="A8" s="329" t="s">
        <v>150</v>
      </c>
      <c r="B8" s="330"/>
      <c r="C8" s="330"/>
      <c r="D8" s="330"/>
      <c r="E8" s="330"/>
      <c r="F8" s="330"/>
      <c r="G8" s="330"/>
      <c r="H8" s="330" t="s">
        <v>290</v>
      </c>
      <c r="I8" s="330"/>
      <c r="J8" s="331"/>
    </row>
    <row r="9" spans="1:10" ht="15.75" customHeight="1" x14ac:dyDescent="0.25">
      <c r="A9" s="320" t="s">
        <v>286</v>
      </c>
      <c r="B9" s="321"/>
      <c r="C9" s="321"/>
      <c r="D9" s="321"/>
      <c r="E9" s="321"/>
      <c r="F9" s="321"/>
      <c r="G9" s="321"/>
      <c r="H9" s="332">
        <v>175000</v>
      </c>
      <c r="I9" s="332"/>
      <c r="J9" s="333"/>
    </row>
    <row r="10" spans="1:10" ht="19.5" x14ac:dyDescent="0.25">
      <c r="A10" s="322" t="s">
        <v>287</v>
      </c>
      <c r="B10" s="323"/>
      <c r="C10" s="323"/>
      <c r="D10" s="323"/>
      <c r="E10" s="323"/>
      <c r="F10" s="323"/>
      <c r="G10" s="323"/>
      <c r="H10" s="332">
        <v>30000</v>
      </c>
      <c r="I10" s="332"/>
      <c r="J10" s="333"/>
    </row>
    <row r="11" spans="1:10" ht="18.75" customHeight="1" x14ac:dyDescent="0.25">
      <c r="A11" s="326" t="s">
        <v>291</v>
      </c>
      <c r="B11" s="327"/>
      <c r="C11" s="327"/>
      <c r="D11" s="327"/>
      <c r="E11" s="327"/>
      <c r="F11" s="327"/>
      <c r="G11" s="327"/>
      <c r="H11" s="327"/>
      <c r="I11" s="327"/>
      <c r="J11" s="328"/>
    </row>
    <row r="12" spans="1:10" ht="19.5" x14ac:dyDescent="0.25">
      <c r="A12" s="320" t="s">
        <v>184</v>
      </c>
      <c r="B12" s="321"/>
      <c r="C12" s="321"/>
      <c r="D12" s="321"/>
      <c r="E12" s="321"/>
      <c r="F12" s="321"/>
      <c r="G12" s="321"/>
      <c r="H12" s="324">
        <v>50000</v>
      </c>
      <c r="I12" s="324"/>
      <c r="J12" s="325"/>
    </row>
    <row r="13" spans="1:10" ht="19.5" x14ac:dyDescent="0.25">
      <c r="A13" s="320" t="s">
        <v>185</v>
      </c>
      <c r="B13" s="321"/>
      <c r="C13" s="321"/>
      <c r="D13" s="321"/>
      <c r="E13" s="321"/>
      <c r="F13" s="321"/>
      <c r="G13" s="321"/>
      <c r="H13" s="332">
        <v>10000</v>
      </c>
      <c r="I13" s="332"/>
      <c r="J13" s="333"/>
    </row>
    <row r="14" spans="1:10" ht="19.5" x14ac:dyDescent="0.25">
      <c r="A14" s="320" t="s">
        <v>186</v>
      </c>
      <c r="B14" s="321"/>
      <c r="C14" s="321"/>
      <c r="D14" s="321"/>
      <c r="E14" s="321"/>
      <c r="F14" s="321"/>
      <c r="G14" s="321"/>
      <c r="H14" s="332">
        <v>25000</v>
      </c>
      <c r="I14" s="332"/>
      <c r="J14" s="333"/>
    </row>
    <row r="15" spans="1:10" ht="19.5" x14ac:dyDescent="0.25">
      <c r="A15" s="320" t="s">
        <v>187</v>
      </c>
      <c r="B15" s="321"/>
      <c r="C15" s="321"/>
      <c r="D15" s="321"/>
      <c r="E15" s="321"/>
      <c r="F15" s="321"/>
      <c r="G15" s="321"/>
      <c r="H15" s="332">
        <v>50000</v>
      </c>
      <c r="I15" s="332"/>
      <c r="J15" s="333"/>
    </row>
    <row r="16" spans="1:10" ht="19.5" x14ac:dyDescent="0.25">
      <c r="A16" s="320" t="s">
        <v>188</v>
      </c>
      <c r="B16" s="321"/>
      <c r="C16" s="321"/>
      <c r="D16" s="321"/>
      <c r="E16" s="321"/>
      <c r="F16" s="321"/>
      <c r="G16" s="321"/>
      <c r="H16" s="332">
        <v>12500</v>
      </c>
      <c r="I16" s="332"/>
      <c r="J16" s="333"/>
    </row>
    <row r="17" spans="1:10" ht="20.25" thickBot="1" x14ac:dyDescent="0.3">
      <c r="A17" s="340" t="s">
        <v>189</v>
      </c>
      <c r="B17" s="341"/>
      <c r="C17" s="341"/>
      <c r="D17" s="341"/>
      <c r="E17" s="341"/>
      <c r="F17" s="341"/>
      <c r="G17" s="341"/>
      <c r="H17" s="342">
        <v>12500</v>
      </c>
      <c r="I17" s="342"/>
      <c r="J17" s="343"/>
    </row>
    <row r="18" spans="1:10" s="466" customFormat="1" ht="29.25" customHeight="1" x14ac:dyDescent="0.25">
      <c r="A18" s="467" t="s">
        <v>293</v>
      </c>
      <c r="B18" s="467"/>
      <c r="C18" s="467"/>
      <c r="D18" s="467"/>
      <c r="E18" s="467"/>
      <c r="F18" s="467"/>
      <c r="G18" s="467"/>
      <c r="H18" s="467"/>
      <c r="I18" s="467"/>
      <c r="J18" s="467"/>
    </row>
    <row r="19" spans="1:10" s="466" customFormat="1" ht="36" customHeight="1" x14ac:dyDescent="0.25">
      <c r="A19" s="468"/>
      <c r="B19" s="468"/>
      <c r="C19" s="468"/>
      <c r="D19" s="468"/>
      <c r="E19" s="468"/>
      <c r="F19" s="468"/>
      <c r="G19" s="468"/>
      <c r="H19" s="468"/>
      <c r="I19" s="468"/>
      <c r="J19" s="468"/>
    </row>
    <row r="20" spans="1:10" ht="19.5" customHeight="1" thickBot="1" x14ac:dyDescent="0.5">
      <c r="A20" s="244" t="s">
        <v>292</v>
      </c>
      <c r="B20" s="469"/>
      <c r="C20" s="470"/>
      <c r="D20" s="470"/>
      <c r="E20" s="470"/>
      <c r="F20" s="470"/>
      <c r="G20" s="470"/>
      <c r="H20" s="470"/>
      <c r="I20" s="470"/>
      <c r="J20" s="470"/>
    </row>
    <row r="21" spans="1:10" ht="96.75" customHeight="1" thickBot="1" x14ac:dyDescent="0.3">
      <c r="A21" s="313" t="s">
        <v>190</v>
      </c>
      <c r="B21" s="314"/>
      <c r="C21" s="314"/>
      <c r="D21" s="314"/>
      <c r="E21" s="314"/>
      <c r="F21" s="314"/>
      <c r="G21" s="314"/>
      <c r="H21" s="314"/>
      <c r="I21" s="314"/>
      <c r="J21" s="315"/>
    </row>
    <row r="22" spans="1:10" ht="22.5" thickBot="1" x14ac:dyDescent="0.65">
      <c r="A22" s="31"/>
      <c r="B22" s="31"/>
      <c r="C22" s="31"/>
      <c r="D22" s="31"/>
      <c r="E22" s="31"/>
      <c r="F22" s="31"/>
      <c r="G22" s="31"/>
      <c r="H22" s="31"/>
      <c r="I22" s="31"/>
      <c r="J22" s="31"/>
    </row>
    <row r="23" spans="1:10" s="6" customFormat="1" ht="35.25" customHeight="1" x14ac:dyDescent="0.25">
      <c r="A23" s="279" t="s">
        <v>191</v>
      </c>
      <c r="B23" s="280"/>
      <c r="C23" s="280"/>
      <c r="D23" s="280"/>
      <c r="E23" s="280"/>
      <c r="F23" s="280"/>
      <c r="G23" s="33" t="s">
        <v>192</v>
      </c>
      <c r="H23" s="33" t="s">
        <v>193</v>
      </c>
      <c r="I23" s="280" t="s">
        <v>194</v>
      </c>
      <c r="J23" s="281"/>
    </row>
    <row r="24" spans="1:10" s="2" customFormat="1" ht="37.5" customHeight="1" x14ac:dyDescent="0.25">
      <c r="A24" s="296" t="s">
        <v>195</v>
      </c>
      <c r="B24" s="297"/>
      <c r="C24" s="297"/>
      <c r="D24" s="297"/>
      <c r="E24" s="297"/>
      <c r="F24" s="297"/>
      <c r="G24" s="53">
        <v>1</v>
      </c>
      <c r="H24" s="54"/>
      <c r="I24" s="277"/>
      <c r="J24" s="278"/>
    </row>
    <row r="25" spans="1:10" s="2" customFormat="1" ht="37.5" customHeight="1" x14ac:dyDescent="0.25">
      <c r="A25" s="296" t="s">
        <v>196</v>
      </c>
      <c r="B25" s="297"/>
      <c r="C25" s="297"/>
      <c r="D25" s="297"/>
      <c r="E25" s="297"/>
      <c r="F25" s="297"/>
      <c r="G25" s="53">
        <v>1</v>
      </c>
      <c r="H25" s="54"/>
      <c r="I25" s="277"/>
      <c r="J25" s="278"/>
    </row>
    <row r="26" spans="1:10" s="2" customFormat="1" ht="37.5" customHeight="1" x14ac:dyDescent="0.25">
      <c r="A26" s="296" t="s">
        <v>197</v>
      </c>
      <c r="B26" s="297"/>
      <c r="C26" s="297"/>
      <c r="D26" s="297"/>
      <c r="E26" s="297"/>
      <c r="F26" s="297"/>
      <c r="G26" s="53">
        <v>1</v>
      </c>
      <c r="H26" s="54"/>
      <c r="I26" s="277"/>
      <c r="J26" s="278"/>
    </row>
    <row r="27" spans="1:10" s="2" customFormat="1" ht="37.5" customHeight="1" x14ac:dyDescent="0.25">
      <c r="A27" s="296" t="s">
        <v>269</v>
      </c>
      <c r="B27" s="297"/>
      <c r="C27" s="297"/>
      <c r="D27" s="297"/>
      <c r="E27" s="297"/>
      <c r="F27" s="297"/>
      <c r="G27" s="53">
        <v>1</v>
      </c>
      <c r="H27" s="54"/>
      <c r="I27" s="277"/>
      <c r="J27" s="278"/>
    </row>
    <row r="28" spans="1:10" s="2" customFormat="1" ht="37.5" customHeight="1" x14ac:dyDescent="0.25">
      <c r="A28" s="296" t="s">
        <v>270</v>
      </c>
      <c r="B28" s="297"/>
      <c r="C28" s="297"/>
      <c r="D28" s="297"/>
      <c r="E28" s="297"/>
      <c r="F28" s="297"/>
      <c r="G28" s="53">
        <v>1</v>
      </c>
      <c r="H28" s="54"/>
      <c r="I28" s="277"/>
      <c r="J28" s="278"/>
    </row>
    <row r="29" spans="1:10" s="2" customFormat="1" ht="37.5" customHeight="1" x14ac:dyDescent="0.25">
      <c r="A29" s="296" t="s">
        <v>271</v>
      </c>
      <c r="B29" s="297"/>
      <c r="C29" s="297"/>
      <c r="D29" s="297"/>
      <c r="E29" s="297"/>
      <c r="F29" s="297"/>
      <c r="G29" s="53">
        <v>1</v>
      </c>
      <c r="H29" s="54"/>
      <c r="I29" s="277"/>
      <c r="J29" s="278"/>
    </row>
    <row r="30" spans="1:10" s="2" customFormat="1" ht="60" customHeight="1" x14ac:dyDescent="0.25">
      <c r="A30" s="296" t="s">
        <v>272</v>
      </c>
      <c r="B30" s="297"/>
      <c r="C30" s="297"/>
      <c r="D30" s="297"/>
      <c r="E30" s="297"/>
      <c r="F30" s="297"/>
      <c r="G30" s="53">
        <v>1</v>
      </c>
      <c r="H30" s="54"/>
      <c r="I30" s="277"/>
      <c r="J30" s="278"/>
    </row>
    <row r="31" spans="1:10" s="2" customFormat="1" ht="19.5" x14ac:dyDescent="0.25">
      <c r="A31" s="296" t="s">
        <v>198</v>
      </c>
      <c r="B31" s="297"/>
      <c r="C31" s="297"/>
      <c r="D31" s="297"/>
      <c r="E31" s="297"/>
      <c r="F31" s="297"/>
      <c r="G31" s="53">
        <v>1</v>
      </c>
      <c r="H31" s="54"/>
      <c r="I31" s="277"/>
      <c r="J31" s="278"/>
    </row>
    <row r="32" spans="1:10" s="2" customFormat="1" ht="20.25" thickBot="1" x14ac:dyDescent="0.3">
      <c r="A32" s="298" t="s">
        <v>199</v>
      </c>
      <c r="B32" s="299"/>
      <c r="C32" s="299"/>
      <c r="D32" s="299"/>
      <c r="E32" s="299"/>
      <c r="F32" s="299"/>
      <c r="G32" s="55">
        <v>1</v>
      </c>
      <c r="H32" s="56"/>
      <c r="I32" s="292"/>
      <c r="J32" s="293"/>
    </row>
    <row r="33" spans="1:10" s="2" customFormat="1" ht="8.25" customHeight="1" thickBot="1" x14ac:dyDescent="0.65">
      <c r="A33" s="36"/>
      <c r="B33" s="36"/>
      <c r="C33" s="36"/>
      <c r="D33" s="36"/>
      <c r="E33" s="36"/>
      <c r="F33" s="36"/>
      <c r="G33" s="36"/>
      <c r="H33" s="36"/>
      <c r="I33" s="36"/>
      <c r="J33" s="36"/>
    </row>
    <row r="34" spans="1:10" s="2" customFormat="1" ht="17.25" customHeight="1" x14ac:dyDescent="0.25">
      <c r="A34" s="294" t="s">
        <v>205</v>
      </c>
      <c r="B34" s="295"/>
      <c r="C34" s="295"/>
      <c r="D34" s="295"/>
      <c r="E34" s="295"/>
      <c r="F34" s="295"/>
      <c r="G34" s="57">
        <v>1</v>
      </c>
      <c r="H34" s="58"/>
      <c r="I34" s="311"/>
      <c r="J34" s="312"/>
    </row>
    <row r="35" spans="1:10" s="2" customFormat="1" ht="17.25" customHeight="1" x14ac:dyDescent="0.25">
      <c r="A35" s="296" t="s">
        <v>206</v>
      </c>
      <c r="B35" s="297"/>
      <c r="C35" s="297"/>
      <c r="D35" s="297"/>
      <c r="E35" s="297"/>
      <c r="F35" s="297"/>
      <c r="G35" s="53">
        <v>1</v>
      </c>
      <c r="H35" s="59"/>
      <c r="I35" s="277"/>
      <c r="J35" s="278"/>
    </row>
    <row r="36" spans="1:10" s="2" customFormat="1" ht="17.25" customHeight="1" thickBot="1" x14ac:dyDescent="0.3">
      <c r="A36" s="274" t="s">
        <v>224</v>
      </c>
      <c r="B36" s="275"/>
      <c r="C36" s="275"/>
      <c r="D36" s="275"/>
      <c r="E36" s="275"/>
      <c r="F36" s="275"/>
      <c r="G36" s="275"/>
      <c r="H36" s="275"/>
      <c r="I36" s="275"/>
      <c r="J36" s="276"/>
    </row>
    <row r="37" spans="1:10" s="2" customFormat="1" ht="7.5" customHeight="1" thickBot="1" x14ac:dyDescent="0.3">
      <c r="A37" s="38"/>
      <c r="B37" s="38"/>
      <c r="C37" s="38"/>
      <c r="D37" s="38"/>
      <c r="E37" s="38"/>
      <c r="F37" s="38"/>
      <c r="G37" s="38"/>
      <c r="H37" s="38"/>
      <c r="I37" s="38"/>
      <c r="J37" s="38"/>
    </row>
    <row r="38" spans="1:10" s="6" customFormat="1" ht="35.25" customHeight="1" thickBot="1" x14ac:dyDescent="0.3">
      <c r="A38" s="279" t="s">
        <v>191</v>
      </c>
      <c r="B38" s="280"/>
      <c r="C38" s="280"/>
      <c r="D38" s="280"/>
      <c r="E38" s="280"/>
      <c r="F38" s="280"/>
      <c r="G38" s="33" t="s">
        <v>192</v>
      </c>
      <c r="H38" s="33" t="s">
        <v>241</v>
      </c>
      <c r="I38" s="280" t="s">
        <v>194</v>
      </c>
      <c r="J38" s="281"/>
    </row>
    <row r="39" spans="1:10" s="2" customFormat="1" ht="37.5" customHeight="1" x14ac:dyDescent="0.25">
      <c r="A39" s="294" t="s">
        <v>200</v>
      </c>
      <c r="B39" s="295"/>
      <c r="C39" s="295"/>
      <c r="D39" s="295"/>
      <c r="E39" s="295"/>
      <c r="F39" s="295"/>
      <c r="G39" s="57" t="s">
        <v>201</v>
      </c>
      <c r="H39" s="60"/>
      <c r="I39" s="311"/>
      <c r="J39" s="312"/>
    </row>
    <row r="40" spans="1:10" s="2" customFormat="1" ht="37.5" customHeight="1" x14ac:dyDescent="0.25">
      <c r="A40" s="296" t="s">
        <v>202</v>
      </c>
      <c r="B40" s="297"/>
      <c r="C40" s="297"/>
      <c r="D40" s="297"/>
      <c r="E40" s="297"/>
      <c r="F40" s="297"/>
      <c r="G40" s="53" t="s">
        <v>201</v>
      </c>
      <c r="H40" s="61"/>
      <c r="I40" s="277"/>
      <c r="J40" s="278"/>
    </row>
    <row r="41" spans="1:10" s="2" customFormat="1" ht="37.5" customHeight="1" x14ac:dyDescent="0.25">
      <c r="A41" s="296" t="s">
        <v>203</v>
      </c>
      <c r="B41" s="297"/>
      <c r="C41" s="297"/>
      <c r="D41" s="297"/>
      <c r="E41" s="297"/>
      <c r="F41" s="297"/>
      <c r="G41" s="53" t="s">
        <v>201</v>
      </c>
      <c r="H41" s="61"/>
      <c r="I41" s="277"/>
      <c r="J41" s="278"/>
    </row>
    <row r="42" spans="1:10" s="2" customFormat="1" ht="60.75" customHeight="1" thickBot="1" x14ac:dyDescent="0.3">
      <c r="A42" s="298" t="s">
        <v>204</v>
      </c>
      <c r="B42" s="299"/>
      <c r="C42" s="299"/>
      <c r="D42" s="299"/>
      <c r="E42" s="299"/>
      <c r="F42" s="299"/>
      <c r="G42" s="55" t="s">
        <v>201</v>
      </c>
      <c r="H42" s="62"/>
      <c r="I42" s="292"/>
      <c r="J42" s="293"/>
    </row>
    <row r="43" spans="1:10" s="2" customFormat="1" ht="18" customHeight="1" thickBot="1" x14ac:dyDescent="0.3">
      <c r="A43" s="271" t="s">
        <v>213</v>
      </c>
      <c r="B43" s="272"/>
      <c r="C43" s="272"/>
      <c r="D43" s="272"/>
      <c r="E43" s="272"/>
      <c r="F43" s="272"/>
      <c r="G43" s="272"/>
      <c r="H43" s="272"/>
      <c r="I43" s="272"/>
      <c r="J43" s="273"/>
    </row>
    <row r="44" spans="1:10" s="2" customFormat="1" ht="8.25" customHeight="1" x14ac:dyDescent="0.6">
      <c r="A44" s="36"/>
      <c r="B44" s="36"/>
      <c r="C44" s="36"/>
      <c r="D44" s="36"/>
      <c r="E44" s="36"/>
      <c r="F44" s="36"/>
      <c r="G44" s="36"/>
      <c r="H44" s="39"/>
      <c r="I44" s="36"/>
      <c r="J44" s="36"/>
    </row>
    <row r="45" spans="1:10" s="2" customFormat="1" ht="6" customHeight="1" thickBot="1" x14ac:dyDescent="0.65">
      <c r="A45" s="36"/>
      <c r="B45" s="36"/>
      <c r="C45" s="36"/>
      <c r="D45" s="36"/>
      <c r="E45" s="36"/>
      <c r="F45" s="36"/>
      <c r="G45" s="36"/>
      <c r="H45" s="39"/>
      <c r="I45" s="36"/>
      <c r="J45" s="36"/>
    </row>
    <row r="46" spans="1:10" s="6" customFormat="1" ht="35.25" customHeight="1" thickBot="1" x14ac:dyDescent="0.3">
      <c r="A46" s="279" t="s">
        <v>191</v>
      </c>
      <c r="B46" s="280"/>
      <c r="C46" s="280"/>
      <c r="D46" s="280"/>
      <c r="E46" s="280"/>
      <c r="F46" s="280"/>
      <c r="G46" s="33" t="s">
        <v>192</v>
      </c>
      <c r="H46" s="33" t="s">
        <v>193</v>
      </c>
      <c r="I46" s="280" t="s">
        <v>194</v>
      </c>
      <c r="J46" s="281"/>
    </row>
    <row r="47" spans="1:10" s="2" customFormat="1" ht="35.25" customHeight="1" thickBot="1" x14ac:dyDescent="0.3">
      <c r="A47" s="313" t="s">
        <v>207</v>
      </c>
      <c r="B47" s="314"/>
      <c r="C47" s="314"/>
      <c r="D47" s="314"/>
      <c r="E47" s="314"/>
      <c r="F47" s="314"/>
      <c r="G47" s="237">
        <v>1</v>
      </c>
      <c r="H47" s="63"/>
      <c r="I47" s="309"/>
      <c r="J47" s="310"/>
    </row>
    <row r="48" spans="1:10" s="2" customFormat="1" ht="23.25" customHeight="1" x14ac:dyDescent="0.25">
      <c r="A48" s="286" t="s">
        <v>266</v>
      </c>
      <c r="B48" s="287"/>
      <c r="C48" s="287"/>
      <c r="D48" s="287"/>
      <c r="E48" s="287"/>
      <c r="F48" s="287"/>
      <c r="G48" s="287"/>
      <c r="H48" s="287"/>
      <c r="I48" s="287"/>
      <c r="J48" s="288"/>
    </row>
    <row r="49" spans="1:10" s="2" customFormat="1" ht="23.25" customHeight="1" x14ac:dyDescent="0.25">
      <c r="A49" s="282"/>
      <c r="B49" s="283"/>
      <c r="C49" s="283"/>
      <c r="D49" s="283"/>
      <c r="E49" s="283"/>
      <c r="F49" s="283"/>
      <c r="G49" s="34"/>
      <c r="H49" s="37"/>
      <c r="I49" s="300"/>
      <c r="J49" s="301"/>
    </row>
    <row r="50" spans="1:10" s="2" customFormat="1" ht="23.25" customHeight="1" x14ac:dyDescent="0.25">
      <c r="A50" s="282"/>
      <c r="B50" s="283"/>
      <c r="C50" s="283"/>
      <c r="D50" s="283"/>
      <c r="E50" s="283"/>
      <c r="F50" s="283"/>
      <c r="G50" s="34"/>
      <c r="H50" s="37"/>
      <c r="I50" s="300"/>
      <c r="J50" s="301"/>
    </row>
    <row r="51" spans="1:10" s="2" customFormat="1" ht="23.25" customHeight="1" x14ac:dyDescent="0.25">
      <c r="A51" s="282"/>
      <c r="B51" s="283"/>
      <c r="C51" s="283"/>
      <c r="D51" s="283"/>
      <c r="E51" s="283"/>
      <c r="F51" s="283"/>
      <c r="G51" s="34"/>
      <c r="H51" s="37"/>
      <c r="I51" s="300"/>
      <c r="J51" s="301"/>
    </row>
    <row r="52" spans="1:10" s="2" customFormat="1" ht="23.25" customHeight="1" x14ac:dyDescent="0.25">
      <c r="A52" s="282"/>
      <c r="B52" s="283"/>
      <c r="C52" s="283"/>
      <c r="D52" s="283"/>
      <c r="E52" s="283"/>
      <c r="F52" s="283"/>
      <c r="G52" s="34"/>
      <c r="H52" s="37"/>
      <c r="I52" s="300"/>
      <c r="J52" s="301"/>
    </row>
    <row r="53" spans="1:10" s="2" customFormat="1" ht="23.25" customHeight="1" x14ac:dyDescent="0.25">
      <c r="A53" s="282"/>
      <c r="B53" s="283"/>
      <c r="C53" s="283"/>
      <c r="D53" s="283"/>
      <c r="E53" s="283"/>
      <c r="F53" s="283"/>
      <c r="G53" s="34"/>
      <c r="H53" s="37"/>
      <c r="I53" s="300"/>
      <c r="J53" s="301"/>
    </row>
    <row r="54" spans="1:10" s="2" customFormat="1" ht="23.25" customHeight="1" x14ac:dyDescent="0.25">
      <c r="A54" s="282"/>
      <c r="B54" s="283"/>
      <c r="C54" s="283"/>
      <c r="D54" s="283"/>
      <c r="E54" s="283"/>
      <c r="F54" s="283"/>
      <c r="G54" s="34"/>
      <c r="H54" s="37"/>
      <c r="I54" s="300"/>
      <c r="J54" s="301"/>
    </row>
    <row r="55" spans="1:10" s="2" customFormat="1" ht="23.25" customHeight="1" x14ac:dyDescent="0.25">
      <c r="A55" s="282"/>
      <c r="B55" s="283"/>
      <c r="C55" s="283"/>
      <c r="D55" s="283"/>
      <c r="E55" s="283"/>
      <c r="F55" s="283"/>
      <c r="G55" s="34"/>
      <c r="H55" s="37"/>
      <c r="I55" s="300"/>
      <c r="J55" s="301"/>
    </row>
    <row r="56" spans="1:10" s="2" customFormat="1" ht="23.25" customHeight="1" x14ac:dyDescent="0.25">
      <c r="A56" s="282"/>
      <c r="B56" s="283"/>
      <c r="C56" s="283"/>
      <c r="D56" s="283"/>
      <c r="E56" s="283"/>
      <c r="F56" s="283"/>
      <c r="G56" s="34"/>
      <c r="H56" s="37"/>
      <c r="I56" s="300"/>
      <c r="J56" s="301"/>
    </row>
    <row r="57" spans="1:10" s="2" customFormat="1" ht="23.25" customHeight="1" thickBot="1" x14ac:dyDescent="0.3">
      <c r="A57" s="290"/>
      <c r="B57" s="291"/>
      <c r="C57" s="291"/>
      <c r="D57" s="291"/>
      <c r="E57" s="291"/>
      <c r="F57" s="291"/>
      <c r="G57" s="35"/>
      <c r="H57" s="40"/>
      <c r="I57" s="302"/>
      <c r="J57" s="303"/>
    </row>
    <row r="58" spans="1:10" s="2" customFormat="1" ht="23.25" customHeight="1" x14ac:dyDescent="0.25">
      <c r="A58" s="286" t="s">
        <v>267</v>
      </c>
      <c r="B58" s="287"/>
      <c r="C58" s="287"/>
      <c r="D58" s="287"/>
      <c r="E58" s="287"/>
      <c r="F58" s="287"/>
      <c r="G58" s="287"/>
      <c r="H58" s="287"/>
      <c r="I58" s="287"/>
      <c r="J58" s="288"/>
    </row>
    <row r="59" spans="1:10" s="2" customFormat="1" ht="23.25" customHeight="1" x14ac:dyDescent="0.25">
      <c r="A59" s="282"/>
      <c r="B59" s="283"/>
      <c r="C59" s="283"/>
      <c r="D59" s="283"/>
      <c r="E59" s="283"/>
      <c r="F59" s="283"/>
      <c r="G59" s="34"/>
      <c r="H59" s="37"/>
      <c r="I59" s="300"/>
      <c r="J59" s="301"/>
    </row>
    <row r="60" spans="1:10" s="2" customFormat="1" ht="23.25" customHeight="1" x14ac:dyDescent="0.25">
      <c r="A60" s="282"/>
      <c r="B60" s="283"/>
      <c r="C60" s="283"/>
      <c r="D60" s="283"/>
      <c r="E60" s="283"/>
      <c r="F60" s="283"/>
      <c r="G60" s="34"/>
      <c r="H60" s="37"/>
      <c r="I60" s="300"/>
      <c r="J60" s="301"/>
    </row>
    <row r="61" spans="1:10" s="2" customFormat="1" ht="23.25" customHeight="1" x14ac:dyDescent="0.25">
      <c r="A61" s="282"/>
      <c r="B61" s="283"/>
      <c r="C61" s="283"/>
      <c r="D61" s="283"/>
      <c r="E61" s="283"/>
      <c r="F61" s="283"/>
      <c r="G61" s="34"/>
      <c r="H61" s="37"/>
      <c r="I61" s="300"/>
      <c r="J61" s="301"/>
    </row>
    <row r="62" spans="1:10" s="2" customFormat="1" ht="23.25" customHeight="1" x14ac:dyDescent="0.25">
      <c r="A62" s="282"/>
      <c r="B62" s="283"/>
      <c r="C62" s="283"/>
      <c r="D62" s="283"/>
      <c r="E62" s="283"/>
      <c r="F62" s="283"/>
      <c r="G62" s="34"/>
      <c r="H62" s="37"/>
      <c r="I62" s="300"/>
      <c r="J62" s="301"/>
    </row>
    <row r="63" spans="1:10" s="2" customFormat="1" ht="23.25" customHeight="1" x14ac:dyDescent="0.25">
      <c r="A63" s="282"/>
      <c r="B63" s="283"/>
      <c r="C63" s="283"/>
      <c r="D63" s="283"/>
      <c r="E63" s="283"/>
      <c r="F63" s="283"/>
      <c r="G63" s="34"/>
      <c r="H63" s="37"/>
      <c r="I63" s="300"/>
      <c r="J63" s="301"/>
    </row>
    <row r="64" spans="1:10" s="2" customFormat="1" ht="23.25" customHeight="1" x14ac:dyDescent="0.25">
      <c r="A64" s="282"/>
      <c r="B64" s="283"/>
      <c r="C64" s="283"/>
      <c r="D64" s="283"/>
      <c r="E64" s="283"/>
      <c r="F64" s="283"/>
      <c r="G64" s="34"/>
      <c r="H64" s="37"/>
      <c r="I64" s="300"/>
      <c r="J64" s="301"/>
    </row>
    <row r="65" spans="1:10" s="2" customFormat="1" ht="23.25" customHeight="1" x14ac:dyDescent="0.25">
      <c r="A65" s="282"/>
      <c r="B65" s="283"/>
      <c r="C65" s="283"/>
      <c r="D65" s="283"/>
      <c r="E65" s="283"/>
      <c r="F65" s="283"/>
      <c r="G65" s="34"/>
      <c r="H65" s="37"/>
      <c r="I65" s="300"/>
      <c r="J65" s="301"/>
    </row>
    <row r="66" spans="1:10" s="2" customFormat="1" ht="23.25" customHeight="1" x14ac:dyDescent="0.25">
      <c r="A66" s="282"/>
      <c r="B66" s="283"/>
      <c r="C66" s="283"/>
      <c r="D66" s="283"/>
      <c r="E66" s="283"/>
      <c r="F66" s="283"/>
      <c r="G66" s="34"/>
      <c r="H66" s="37"/>
      <c r="I66" s="300"/>
      <c r="J66" s="301"/>
    </row>
    <row r="67" spans="1:10" s="2" customFormat="1" ht="23.25" customHeight="1" x14ac:dyDescent="0.25">
      <c r="A67" s="289"/>
      <c r="B67" s="283"/>
      <c r="C67" s="283"/>
      <c r="D67" s="283"/>
      <c r="E67" s="283"/>
      <c r="F67" s="283"/>
      <c r="G67" s="34"/>
      <c r="H67" s="37"/>
      <c r="I67" s="300"/>
      <c r="J67" s="301"/>
    </row>
    <row r="68" spans="1:10" s="2" customFormat="1" ht="23.25" customHeight="1" thickBot="1" x14ac:dyDescent="0.3">
      <c r="A68" s="290"/>
      <c r="B68" s="291"/>
      <c r="C68" s="291"/>
      <c r="D68" s="291"/>
      <c r="E68" s="291"/>
      <c r="F68" s="291"/>
      <c r="G68" s="35"/>
      <c r="H68" s="40"/>
      <c r="I68" s="302"/>
      <c r="J68" s="303"/>
    </row>
    <row r="69" spans="1:10" s="2" customFormat="1" ht="23.25" customHeight="1" x14ac:dyDescent="0.25">
      <c r="A69" s="286" t="s">
        <v>268</v>
      </c>
      <c r="B69" s="287"/>
      <c r="C69" s="287"/>
      <c r="D69" s="287"/>
      <c r="E69" s="287"/>
      <c r="F69" s="287"/>
      <c r="G69" s="287"/>
      <c r="H69" s="287"/>
      <c r="I69" s="287"/>
      <c r="J69" s="288"/>
    </row>
    <row r="70" spans="1:10" s="2" customFormat="1" ht="23.25" customHeight="1" x14ac:dyDescent="0.25">
      <c r="A70" s="282"/>
      <c r="B70" s="283"/>
      <c r="C70" s="283"/>
      <c r="D70" s="283"/>
      <c r="E70" s="283"/>
      <c r="F70" s="283"/>
      <c r="G70" s="34"/>
      <c r="H70" s="37"/>
      <c r="I70" s="300"/>
      <c r="J70" s="301"/>
    </row>
    <row r="71" spans="1:10" s="2" customFormat="1" ht="23.25" customHeight="1" x14ac:dyDescent="0.25">
      <c r="A71" s="282"/>
      <c r="B71" s="283"/>
      <c r="C71" s="283"/>
      <c r="D71" s="283"/>
      <c r="E71" s="283"/>
      <c r="F71" s="283"/>
      <c r="G71" s="34"/>
      <c r="H71" s="37"/>
      <c r="I71" s="300"/>
      <c r="J71" s="301"/>
    </row>
    <row r="72" spans="1:10" s="2" customFormat="1" ht="23.25" customHeight="1" x14ac:dyDescent="0.25">
      <c r="A72" s="282"/>
      <c r="B72" s="283"/>
      <c r="C72" s="283"/>
      <c r="D72" s="283"/>
      <c r="E72" s="283"/>
      <c r="F72" s="283"/>
      <c r="G72" s="34"/>
      <c r="H72" s="37"/>
      <c r="I72" s="300"/>
      <c r="J72" s="301"/>
    </row>
    <row r="73" spans="1:10" s="2" customFormat="1" ht="23.25" customHeight="1" x14ac:dyDescent="0.25">
      <c r="A73" s="282"/>
      <c r="B73" s="283"/>
      <c r="C73" s="283"/>
      <c r="D73" s="283"/>
      <c r="E73" s="283"/>
      <c r="F73" s="283"/>
      <c r="G73" s="34"/>
      <c r="H73" s="37"/>
      <c r="I73" s="300"/>
      <c r="J73" s="301"/>
    </row>
    <row r="74" spans="1:10" s="2" customFormat="1" ht="23.25" customHeight="1" x14ac:dyDescent="0.25">
      <c r="A74" s="282"/>
      <c r="B74" s="283"/>
      <c r="C74" s="283"/>
      <c r="D74" s="283"/>
      <c r="E74" s="283"/>
      <c r="F74" s="283"/>
      <c r="G74" s="34"/>
      <c r="H74" s="37"/>
      <c r="I74" s="300"/>
      <c r="J74" s="301"/>
    </row>
    <row r="75" spans="1:10" s="2" customFormat="1" ht="23.25" customHeight="1" x14ac:dyDescent="0.25">
      <c r="A75" s="282"/>
      <c r="B75" s="283"/>
      <c r="C75" s="283"/>
      <c r="D75" s="283"/>
      <c r="E75" s="283"/>
      <c r="F75" s="283"/>
      <c r="G75" s="34"/>
      <c r="H75" s="37"/>
      <c r="I75" s="300"/>
      <c r="J75" s="301"/>
    </row>
    <row r="76" spans="1:10" s="2" customFormat="1" ht="23.25" customHeight="1" x14ac:dyDescent="0.25">
      <c r="A76" s="282"/>
      <c r="B76" s="283"/>
      <c r="C76" s="283"/>
      <c r="D76" s="283"/>
      <c r="E76" s="283"/>
      <c r="F76" s="283"/>
      <c r="G76" s="34"/>
      <c r="H76" s="37"/>
      <c r="I76" s="300"/>
      <c r="J76" s="301"/>
    </row>
    <row r="77" spans="1:10" s="2" customFormat="1" ht="23.25" customHeight="1" x14ac:dyDescent="0.25">
      <c r="A77" s="282"/>
      <c r="B77" s="283"/>
      <c r="C77" s="283"/>
      <c r="D77" s="283"/>
      <c r="E77" s="283"/>
      <c r="F77" s="283"/>
      <c r="G77" s="34"/>
      <c r="H77" s="37"/>
      <c r="I77" s="300"/>
      <c r="J77" s="301"/>
    </row>
    <row r="78" spans="1:10" s="2" customFormat="1" ht="23.25" customHeight="1" x14ac:dyDescent="0.25">
      <c r="A78" s="282"/>
      <c r="B78" s="283"/>
      <c r="C78" s="283"/>
      <c r="D78" s="283"/>
      <c r="E78" s="283"/>
      <c r="F78" s="283"/>
      <c r="G78" s="34"/>
      <c r="H78" s="37"/>
      <c r="I78" s="300"/>
      <c r="J78" s="301"/>
    </row>
    <row r="79" spans="1:10" s="2" customFormat="1" ht="23.25" customHeight="1" thickBot="1" x14ac:dyDescent="0.3">
      <c r="A79" s="284"/>
      <c r="B79" s="285"/>
      <c r="C79" s="285"/>
      <c r="D79" s="285"/>
      <c r="E79" s="285"/>
      <c r="F79" s="285"/>
      <c r="G79" s="41"/>
      <c r="H79" s="42"/>
      <c r="I79" s="304"/>
      <c r="J79" s="305"/>
    </row>
    <row r="80" spans="1:10" s="2" customFormat="1" ht="15.75" customHeight="1" thickBot="1" x14ac:dyDescent="0.3">
      <c r="A80" s="306" t="s">
        <v>225</v>
      </c>
      <c r="B80" s="307"/>
      <c r="C80" s="307"/>
      <c r="D80" s="307"/>
      <c r="E80" s="307"/>
      <c r="F80" s="307"/>
      <c r="G80" s="307"/>
      <c r="H80" s="307"/>
      <c r="I80" s="307"/>
      <c r="J80" s="308"/>
    </row>
    <row r="81" spans="1:10" s="2" customFormat="1" ht="15.75" customHeight="1" x14ac:dyDescent="0.6">
      <c r="A81" s="43"/>
      <c r="B81" s="44"/>
      <c r="C81" s="44"/>
      <c r="D81" s="44"/>
      <c r="E81" s="44"/>
      <c r="F81" s="44"/>
      <c r="G81" s="44"/>
      <c r="H81" s="44"/>
      <c r="I81" s="44"/>
      <c r="J81" s="44"/>
    </row>
    <row r="82" spans="1:10" s="2" customFormat="1" ht="15.75" customHeight="1" thickBot="1" x14ac:dyDescent="0.65">
      <c r="A82" s="43"/>
      <c r="B82" s="44"/>
      <c r="C82" s="44"/>
      <c r="D82" s="44"/>
      <c r="E82" s="44"/>
      <c r="F82" s="44"/>
      <c r="G82" s="44"/>
      <c r="H82" s="44"/>
      <c r="I82" s="44"/>
      <c r="J82" s="44"/>
    </row>
    <row r="83" spans="1:10" ht="22.5" thickBot="1" x14ac:dyDescent="0.3">
      <c r="A83" s="262" t="s">
        <v>216</v>
      </c>
      <c r="B83" s="263"/>
      <c r="C83" s="263"/>
      <c r="D83" s="263"/>
      <c r="E83" s="263"/>
      <c r="F83" s="263"/>
      <c r="G83" s="263"/>
      <c r="H83" s="263"/>
      <c r="I83" s="263"/>
      <c r="J83" s="264"/>
    </row>
    <row r="84" spans="1:10" x14ac:dyDescent="0.25">
      <c r="A84" s="265"/>
      <c r="B84" s="266"/>
      <c r="C84" s="266"/>
      <c r="D84" s="266"/>
      <c r="E84" s="266"/>
      <c r="F84" s="266"/>
      <c r="G84" s="266"/>
      <c r="H84" s="266"/>
      <c r="I84" s="266"/>
      <c r="J84" s="267"/>
    </row>
    <row r="85" spans="1:10" x14ac:dyDescent="0.25">
      <c r="A85" s="265"/>
      <c r="B85" s="266"/>
      <c r="C85" s="266"/>
      <c r="D85" s="266"/>
      <c r="E85" s="266"/>
      <c r="F85" s="266"/>
      <c r="G85" s="266"/>
      <c r="H85" s="266"/>
      <c r="I85" s="266"/>
      <c r="J85" s="267"/>
    </row>
    <row r="86" spans="1:10" x14ac:dyDescent="0.25">
      <c r="A86" s="265"/>
      <c r="B86" s="266"/>
      <c r="C86" s="266"/>
      <c r="D86" s="266"/>
      <c r="E86" s="266"/>
      <c r="F86" s="266"/>
      <c r="G86" s="266"/>
      <c r="H86" s="266"/>
      <c r="I86" s="266"/>
      <c r="J86" s="267"/>
    </row>
    <row r="87" spans="1:10" x14ac:dyDescent="0.25">
      <c r="A87" s="265"/>
      <c r="B87" s="266"/>
      <c r="C87" s="266"/>
      <c r="D87" s="266"/>
      <c r="E87" s="266"/>
      <c r="F87" s="266"/>
      <c r="G87" s="266"/>
      <c r="H87" s="266"/>
      <c r="I87" s="266"/>
      <c r="J87" s="267"/>
    </row>
    <row r="88" spans="1:10" ht="16.5" customHeight="1" thickBot="1" x14ac:dyDescent="0.3">
      <c r="A88" s="268"/>
      <c r="B88" s="269"/>
      <c r="C88" s="269"/>
      <c r="D88" s="269"/>
      <c r="E88" s="269"/>
      <c r="F88" s="269"/>
      <c r="G88" s="269"/>
      <c r="H88" s="269"/>
      <c r="I88" s="269"/>
      <c r="J88" s="270"/>
    </row>
    <row r="89" spans="1:10" ht="22.5" thickBot="1" x14ac:dyDescent="0.65">
      <c r="A89" s="45" t="s">
        <v>113</v>
      </c>
      <c r="B89" s="46"/>
      <c r="C89" s="46"/>
      <c r="D89" s="46"/>
      <c r="E89" s="46"/>
      <c r="F89" s="46"/>
      <c r="G89" s="46"/>
      <c r="H89" s="46"/>
      <c r="I89" s="46"/>
      <c r="J89" s="47"/>
    </row>
    <row r="90" spans="1:10" ht="22.5" thickBot="1" x14ac:dyDescent="0.65">
      <c r="A90" s="65" t="s">
        <v>273</v>
      </c>
      <c r="B90" s="48"/>
      <c r="C90" s="48"/>
      <c r="D90" s="48"/>
      <c r="E90" s="48"/>
      <c r="F90" s="48"/>
      <c r="G90" s="48"/>
      <c r="H90" s="48"/>
      <c r="I90" s="48"/>
      <c r="J90" s="49"/>
    </row>
  </sheetData>
  <sheetProtection algorithmName="SHA-512" hashValue="ehkJZIBIixZ548/mo7+D8l4QX37DHXhZ4mwycw7Hemu0XrforzAFgUy1dAXqTpnMey99WJZvR24QP9Md7cFx+Q==" saltValue="3P9clLKY/11ueY8gTsu8lw==" spinCount="100000" sheet="1" objects="1" scenarios="1"/>
  <mergeCells count="129">
    <mergeCell ref="A54:F54"/>
    <mergeCell ref="A55:F55"/>
    <mergeCell ref="H13:J13"/>
    <mergeCell ref="H14:J14"/>
    <mergeCell ref="H10:J10"/>
    <mergeCell ref="H9:J9"/>
    <mergeCell ref="A3:J3"/>
    <mergeCell ref="A4:I4"/>
    <mergeCell ref="A34:F34"/>
    <mergeCell ref="A35:F35"/>
    <mergeCell ref="A47:F47"/>
    <mergeCell ref="A49:F49"/>
    <mergeCell ref="A50:F50"/>
    <mergeCell ref="A51:F51"/>
    <mergeCell ref="A52:F52"/>
    <mergeCell ref="A53:F53"/>
    <mergeCell ref="I23:J23"/>
    <mergeCell ref="A15:G15"/>
    <mergeCell ref="A16:G16"/>
    <mergeCell ref="A17:G17"/>
    <mergeCell ref="H15:J15"/>
    <mergeCell ref="H16:J16"/>
    <mergeCell ref="A38:F38"/>
    <mergeCell ref="H17:J17"/>
    <mergeCell ref="A21:J21"/>
    <mergeCell ref="A5:J5"/>
    <mergeCell ref="A6:J6"/>
    <mergeCell ref="A9:G9"/>
    <mergeCell ref="A10:G10"/>
    <mergeCell ref="A13:G13"/>
    <mergeCell ref="A14:G14"/>
    <mergeCell ref="A12:G12"/>
    <mergeCell ref="H12:J12"/>
    <mergeCell ref="A11:J11"/>
    <mergeCell ref="A8:G8"/>
    <mergeCell ref="H8:J8"/>
    <mergeCell ref="A18:J19"/>
    <mergeCell ref="I49:J49"/>
    <mergeCell ref="I47:J47"/>
    <mergeCell ref="I50:J50"/>
    <mergeCell ref="I34:J34"/>
    <mergeCell ref="I35:J35"/>
    <mergeCell ref="I41:J41"/>
    <mergeCell ref="I39:J39"/>
    <mergeCell ref="I40:J40"/>
    <mergeCell ref="I42:J42"/>
    <mergeCell ref="I38:J38"/>
    <mergeCell ref="I64:J64"/>
    <mergeCell ref="I65:J65"/>
    <mergeCell ref="I56:J56"/>
    <mergeCell ref="I57:J57"/>
    <mergeCell ref="I59:J59"/>
    <mergeCell ref="I60:J60"/>
    <mergeCell ref="I51:J51"/>
    <mergeCell ref="I52:J52"/>
    <mergeCell ref="I53:J53"/>
    <mergeCell ref="I54:J54"/>
    <mergeCell ref="I55:J55"/>
    <mergeCell ref="I76:J76"/>
    <mergeCell ref="I77:J77"/>
    <mergeCell ref="I78:J78"/>
    <mergeCell ref="I79:J79"/>
    <mergeCell ref="A80:J80"/>
    <mergeCell ref="I71:J71"/>
    <mergeCell ref="I72:J72"/>
    <mergeCell ref="I73:J73"/>
    <mergeCell ref="I74:J74"/>
    <mergeCell ref="I75:J75"/>
    <mergeCell ref="A23:F23"/>
    <mergeCell ref="A24:F24"/>
    <mergeCell ref="A25:F25"/>
    <mergeCell ref="A26:F26"/>
    <mergeCell ref="A27:F27"/>
    <mergeCell ref="I28:J28"/>
    <mergeCell ref="I29:J29"/>
    <mergeCell ref="I30:J30"/>
    <mergeCell ref="I31:J31"/>
    <mergeCell ref="A28:F28"/>
    <mergeCell ref="A29:F29"/>
    <mergeCell ref="A31:F31"/>
    <mergeCell ref="A30:F30"/>
    <mergeCell ref="I32:J32"/>
    <mergeCell ref="A72:F72"/>
    <mergeCell ref="A62:F62"/>
    <mergeCell ref="A63:F63"/>
    <mergeCell ref="A64:F64"/>
    <mergeCell ref="A65:F65"/>
    <mergeCell ref="A66:F66"/>
    <mergeCell ref="A56:F56"/>
    <mergeCell ref="A57:F57"/>
    <mergeCell ref="A59:F59"/>
    <mergeCell ref="A60:F60"/>
    <mergeCell ref="A61:F61"/>
    <mergeCell ref="A39:F39"/>
    <mergeCell ref="A40:F40"/>
    <mergeCell ref="A41:F41"/>
    <mergeCell ref="A42:F42"/>
    <mergeCell ref="A32:F32"/>
    <mergeCell ref="I66:J66"/>
    <mergeCell ref="I67:J67"/>
    <mergeCell ref="I68:J68"/>
    <mergeCell ref="I70:J70"/>
    <mergeCell ref="I61:J61"/>
    <mergeCell ref="I62:J62"/>
    <mergeCell ref="I63:J63"/>
    <mergeCell ref="A83:J83"/>
    <mergeCell ref="A84:J88"/>
    <mergeCell ref="A43:J43"/>
    <mergeCell ref="A36:J36"/>
    <mergeCell ref="I24:J24"/>
    <mergeCell ref="I25:J25"/>
    <mergeCell ref="I26:J26"/>
    <mergeCell ref="I27:J27"/>
    <mergeCell ref="A46:F46"/>
    <mergeCell ref="I46:J46"/>
    <mergeCell ref="A78:F78"/>
    <mergeCell ref="A79:F79"/>
    <mergeCell ref="A69:J69"/>
    <mergeCell ref="A58:J58"/>
    <mergeCell ref="A48:J48"/>
    <mergeCell ref="A73:F73"/>
    <mergeCell ref="A74:F74"/>
    <mergeCell ref="A75:F75"/>
    <mergeCell ref="A76:F76"/>
    <mergeCell ref="A77:F77"/>
    <mergeCell ref="A67:F67"/>
    <mergeCell ref="A68:F68"/>
    <mergeCell ref="A70:F70"/>
    <mergeCell ref="A71:F71"/>
  </mergeCells>
  <dataValidations disablePrompts="1" count="1">
    <dataValidation type="decimal" operator="lessThan" allowBlank="1" showInputMessage="1" showErrorMessage="1" sqref="H24:H32 G70:H79 H39:H42 H47 G49:H57 G59:H68 H34:H35" xr:uid="{142DA52E-ECFE-4048-8EBC-468970F6E930}">
      <formula1>1000000000000</formula1>
    </dataValidation>
  </dataValidations>
  <pageMargins left="0.7" right="0.7" top="0.75" bottom="0.75" header="0.3" footer="0.3"/>
  <pageSetup scale="78" orientation="portrait" horizontalDpi="1200" verticalDpi="1200" r:id="rId1"/>
  <headerFooter>
    <oddHeader>&amp;C&amp;"Poppins,Bold"Pasco County Florida
Better Future</oddHeader>
    <oddFooter>&amp;C&amp;"Poppins,Regular"Page &amp;P
&amp;F (version 1.0)   &amp;A Tab</oddFooter>
  </headerFooter>
  <rowBreaks count="3" manualBreakCount="3">
    <brk id="21" max="16383" man="1"/>
    <brk id="44" max="16383" man="1"/>
    <brk id="81" max="16383" man="1"/>
  </rowBreaks>
  <extLst>
    <ext xmlns:x14="http://schemas.microsoft.com/office/spreadsheetml/2009/9/main" uri="{CCE6A557-97BC-4b89-ADB6-D9C93CAAB3DF}">
      <x14:dataValidations xmlns:xm="http://schemas.microsoft.com/office/excel/2006/main" disablePrompts="1" count="1">
        <x14:dataValidation type="list" showInputMessage="1" showErrorMessage="1" errorTitle="Select" error="You must select a valid option from the list. " xr:uid="{45A81887-9D6D-4942-B9CC-154CF04A05F1}">
          <x14:formula1>
            <xm:f>'for coding'!$A$1:$A$3</xm:f>
          </x14:formula1>
          <xm:sqref>J4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DFFA4-DD47-4CE4-840C-A8118BB632A4}">
  <sheetPr>
    <pageSetUpPr autoPageBreaks="0"/>
  </sheetPr>
  <dimension ref="A2:K70"/>
  <sheetViews>
    <sheetView showGridLines="0" zoomScale="70" zoomScaleNormal="70" workbookViewId="0">
      <selection activeCell="G29" sqref="G29"/>
    </sheetView>
  </sheetViews>
  <sheetFormatPr defaultColWidth="9.140625" defaultRowHeight="15" x14ac:dyDescent="0.25"/>
  <cols>
    <col min="1" max="1" width="51.42578125" customWidth="1"/>
    <col min="2" max="2" width="15" customWidth="1"/>
    <col min="3" max="3" width="15.140625" customWidth="1"/>
    <col min="4" max="4" width="15" customWidth="1"/>
    <col min="5" max="5" width="18" customWidth="1"/>
    <col min="6" max="6" width="3" customWidth="1"/>
    <col min="7" max="7" width="77" customWidth="1"/>
    <col min="8" max="8" width="14.7109375" customWidth="1"/>
    <col min="9" max="9" width="2.85546875" customWidth="1"/>
    <col min="10" max="10" width="47.7109375" customWidth="1"/>
    <col min="11" max="11" width="18.5703125" customWidth="1"/>
  </cols>
  <sheetData>
    <row r="2" spans="1:11" ht="15.75" thickBot="1" x14ac:dyDescent="0.3"/>
    <row r="3" spans="1:11" s="83" customFormat="1" ht="25.5" customHeight="1" thickBot="1" x14ac:dyDescent="0.3">
      <c r="A3" s="346" t="s">
        <v>226</v>
      </c>
      <c r="B3" s="347"/>
      <c r="C3" s="347"/>
      <c r="D3" s="347"/>
      <c r="E3" s="348"/>
      <c r="F3" s="82"/>
      <c r="G3" s="346" t="s">
        <v>227</v>
      </c>
      <c r="H3" s="347"/>
      <c r="I3" s="347"/>
      <c r="J3" s="347"/>
      <c r="K3" s="349"/>
    </row>
    <row r="4" spans="1:11" ht="49.5" customHeight="1" thickTop="1" thickBot="1" x14ac:dyDescent="0.65">
      <c r="A4" s="350" t="s">
        <v>165</v>
      </c>
      <c r="B4" s="351"/>
      <c r="C4" s="351"/>
      <c r="D4" s="351"/>
      <c r="E4" s="50" t="s">
        <v>178</v>
      </c>
      <c r="F4" s="66"/>
      <c r="G4" s="67"/>
      <c r="H4" s="46"/>
      <c r="I4" s="46"/>
      <c r="J4" s="46"/>
      <c r="K4" s="47"/>
    </row>
    <row r="5" spans="1:11" ht="22.5" thickBot="1" x14ac:dyDescent="0.65">
      <c r="A5" s="68"/>
      <c r="B5" s="31"/>
      <c r="C5" s="31"/>
      <c r="D5" s="31"/>
      <c r="E5" s="69"/>
      <c r="F5" s="70"/>
      <c r="G5" s="68"/>
      <c r="H5" s="31"/>
      <c r="I5" s="31"/>
      <c r="J5" s="31"/>
      <c r="K5" s="69"/>
    </row>
    <row r="6" spans="1:11" ht="29.25" thickBot="1" x14ac:dyDescent="0.85">
      <c r="A6" s="352" t="s">
        <v>171</v>
      </c>
      <c r="B6" s="353"/>
      <c r="C6" s="353"/>
      <c r="D6" s="353"/>
      <c r="E6" s="354"/>
      <c r="F6" s="84"/>
      <c r="G6" s="355" t="s">
        <v>116</v>
      </c>
      <c r="H6" s="356"/>
      <c r="I6" s="356"/>
      <c r="J6" s="356"/>
      <c r="K6" s="357"/>
    </row>
    <row r="7" spans="1:11" ht="22.5" thickBot="1" x14ac:dyDescent="0.65">
      <c r="A7" s="68"/>
      <c r="B7" s="31"/>
      <c r="C7" s="31"/>
      <c r="D7" s="31"/>
      <c r="E7" s="69"/>
      <c r="F7" s="70"/>
      <c r="G7" s="68"/>
      <c r="H7" s="71"/>
      <c r="I7" s="31"/>
      <c r="J7" s="31"/>
      <c r="K7" s="69"/>
    </row>
    <row r="8" spans="1:11" ht="44.25" thickBot="1" x14ac:dyDescent="0.65">
      <c r="A8" s="344"/>
      <c r="B8" s="345"/>
      <c r="C8" s="72" t="s">
        <v>0</v>
      </c>
      <c r="D8" s="72" t="s">
        <v>1</v>
      </c>
      <c r="E8" s="73" t="s">
        <v>2</v>
      </c>
      <c r="F8" s="70"/>
      <c r="G8" s="74" t="s">
        <v>25</v>
      </c>
      <c r="H8" s="75" t="s">
        <v>26</v>
      </c>
      <c r="I8" s="76"/>
      <c r="J8" s="77" t="s">
        <v>72</v>
      </c>
      <c r="K8" s="75" t="s">
        <v>26</v>
      </c>
    </row>
    <row r="9" spans="1:11" ht="19.5" x14ac:dyDescent="0.25">
      <c r="A9" s="358" t="s">
        <v>3</v>
      </c>
      <c r="B9" s="359"/>
      <c r="C9" s="114"/>
      <c r="D9" s="114"/>
      <c r="E9" s="90"/>
      <c r="F9" s="115"/>
      <c r="G9" s="85" t="s">
        <v>27</v>
      </c>
      <c r="H9" s="86"/>
      <c r="I9" s="87"/>
      <c r="J9" s="88" t="s">
        <v>73</v>
      </c>
      <c r="K9" s="86"/>
    </row>
    <row r="10" spans="1:11" ht="19.5" x14ac:dyDescent="0.25">
      <c r="A10" s="358" t="s">
        <v>4</v>
      </c>
      <c r="B10" s="359"/>
      <c r="C10" s="114"/>
      <c r="D10" s="114"/>
      <c r="E10" s="90"/>
      <c r="F10" s="115"/>
      <c r="G10" s="89" t="s">
        <v>237</v>
      </c>
      <c r="H10" s="90"/>
      <c r="I10" s="87"/>
      <c r="J10" s="91" t="s">
        <v>74</v>
      </c>
      <c r="K10" s="90"/>
    </row>
    <row r="11" spans="1:11" ht="19.5" x14ac:dyDescent="0.25">
      <c r="A11" s="358" t="s">
        <v>5</v>
      </c>
      <c r="B11" s="359"/>
      <c r="C11" s="114"/>
      <c r="D11" s="114"/>
      <c r="E11" s="90"/>
      <c r="F11" s="115"/>
      <c r="G11" s="89" t="s">
        <v>238</v>
      </c>
      <c r="H11" s="90"/>
      <c r="I11" s="87"/>
      <c r="J11" s="91" t="s">
        <v>75</v>
      </c>
      <c r="K11" s="90"/>
    </row>
    <row r="12" spans="1:11" ht="19.5" x14ac:dyDescent="0.25">
      <c r="A12" s="358" t="s">
        <v>6</v>
      </c>
      <c r="B12" s="359"/>
      <c r="C12" s="114"/>
      <c r="D12" s="114"/>
      <c r="E12" s="90"/>
      <c r="F12" s="115"/>
      <c r="G12" s="89" t="s">
        <v>239</v>
      </c>
      <c r="H12" s="90"/>
      <c r="I12" s="87"/>
      <c r="J12" s="91" t="s">
        <v>76</v>
      </c>
      <c r="K12" s="90"/>
    </row>
    <row r="13" spans="1:11" ht="19.5" x14ac:dyDescent="0.25">
      <c r="A13" s="358" t="s">
        <v>7</v>
      </c>
      <c r="B13" s="359"/>
      <c r="C13" s="114"/>
      <c r="D13" s="114"/>
      <c r="E13" s="90"/>
      <c r="F13" s="115"/>
      <c r="G13" s="89" t="s">
        <v>240</v>
      </c>
      <c r="H13" s="90"/>
      <c r="I13" s="87"/>
      <c r="J13" s="91" t="s">
        <v>77</v>
      </c>
      <c r="K13" s="90"/>
    </row>
    <row r="14" spans="1:11" ht="19.5" x14ac:dyDescent="0.25">
      <c r="A14" s="358" t="s">
        <v>8</v>
      </c>
      <c r="B14" s="359"/>
      <c r="C14" s="114"/>
      <c r="D14" s="114"/>
      <c r="E14" s="90"/>
      <c r="F14" s="115"/>
      <c r="G14" s="89" t="s">
        <v>28</v>
      </c>
      <c r="H14" s="90"/>
      <c r="I14" s="87"/>
      <c r="J14" s="91" t="s">
        <v>78</v>
      </c>
      <c r="K14" s="90"/>
    </row>
    <row r="15" spans="1:11" ht="19.5" x14ac:dyDescent="0.25">
      <c r="A15" s="358" t="s">
        <v>9</v>
      </c>
      <c r="B15" s="359"/>
      <c r="C15" s="114"/>
      <c r="D15" s="114"/>
      <c r="E15" s="90"/>
      <c r="F15" s="115"/>
      <c r="G15" s="89" t="s">
        <v>29</v>
      </c>
      <c r="H15" s="90"/>
      <c r="I15" s="87"/>
      <c r="J15" s="91" t="s">
        <v>79</v>
      </c>
      <c r="K15" s="90"/>
    </row>
    <row r="16" spans="1:11" ht="19.5" x14ac:dyDescent="0.25">
      <c r="A16" s="358" t="s">
        <v>10</v>
      </c>
      <c r="B16" s="359"/>
      <c r="C16" s="114"/>
      <c r="D16" s="114"/>
      <c r="E16" s="90"/>
      <c r="F16" s="115"/>
      <c r="G16" s="89" t="s">
        <v>30</v>
      </c>
      <c r="H16" s="90"/>
      <c r="I16" s="87"/>
      <c r="J16" s="91" t="s">
        <v>80</v>
      </c>
      <c r="K16" s="90"/>
    </row>
    <row r="17" spans="1:11" ht="19.5" x14ac:dyDescent="0.25">
      <c r="A17" s="358" t="s">
        <v>11</v>
      </c>
      <c r="B17" s="359"/>
      <c r="C17" s="114"/>
      <c r="D17" s="114"/>
      <c r="E17" s="90"/>
      <c r="F17" s="115"/>
      <c r="G17" s="89" t="s">
        <v>31</v>
      </c>
      <c r="H17" s="90"/>
      <c r="I17" s="87"/>
      <c r="J17" s="91" t="s">
        <v>81</v>
      </c>
      <c r="K17" s="90"/>
    </row>
    <row r="18" spans="1:11" ht="19.5" x14ac:dyDescent="0.25">
      <c r="A18" s="358" t="s">
        <v>12</v>
      </c>
      <c r="B18" s="359"/>
      <c r="C18" s="114"/>
      <c r="D18" s="114"/>
      <c r="E18" s="90"/>
      <c r="F18" s="115"/>
      <c r="G18" s="89" t="s">
        <v>32</v>
      </c>
      <c r="H18" s="90"/>
      <c r="I18" s="87"/>
      <c r="J18" s="91" t="s">
        <v>82</v>
      </c>
      <c r="K18" s="90"/>
    </row>
    <row r="19" spans="1:11" ht="19.5" x14ac:dyDescent="0.25">
      <c r="A19" s="358" t="s">
        <v>13</v>
      </c>
      <c r="B19" s="359"/>
      <c r="C19" s="114"/>
      <c r="D19" s="114"/>
      <c r="E19" s="90"/>
      <c r="F19" s="115"/>
      <c r="G19" s="89" t="s">
        <v>33</v>
      </c>
      <c r="H19" s="90"/>
      <c r="I19" s="87"/>
      <c r="J19" s="91" t="s">
        <v>83</v>
      </c>
      <c r="K19" s="90"/>
    </row>
    <row r="20" spans="1:11" ht="20.25" thickBot="1" x14ac:dyDescent="0.3">
      <c r="A20" s="358" t="s">
        <v>14</v>
      </c>
      <c r="B20" s="359"/>
      <c r="C20" s="114"/>
      <c r="D20" s="114"/>
      <c r="E20" s="90"/>
      <c r="F20" s="115"/>
      <c r="G20" s="89" t="s">
        <v>34</v>
      </c>
      <c r="H20" s="90"/>
      <c r="I20" s="87"/>
      <c r="J20" s="92" t="s">
        <v>84</v>
      </c>
      <c r="K20" s="93"/>
    </row>
    <row r="21" spans="1:11" ht="22.5" thickBot="1" x14ac:dyDescent="0.3">
      <c r="A21" s="358" t="s">
        <v>15</v>
      </c>
      <c r="B21" s="359"/>
      <c r="C21" s="114"/>
      <c r="D21" s="114"/>
      <c r="E21" s="90"/>
      <c r="F21" s="115"/>
      <c r="G21" s="89" t="s">
        <v>35</v>
      </c>
      <c r="H21" s="90"/>
      <c r="I21" s="87"/>
      <c r="J21" s="78" t="s">
        <v>85</v>
      </c>
      <c r="K21" s="75" t="s">
        <v>26</v>
      </c>
    </row>
    <row r="22" spans="1:11" ht="19.5" x14ac:dyDescent="0.25">
      <c r="A22" s="358" t="s">
        <v>16</v>
      </c>
      <c r="B22" s="359"/>
      <c r="C22" s="114"/>
      <c r="D22" s="114"/>
      <c r="E22" s="90"/>
      <c r="F22" s="115"/>
      <c r="G22" s="89" t="s">
        <v>36</v>
      </c>
      <c r="H22" s="90"/>
      <c r="I22" s="87"/>
      <c r="J22" s="94" t="s">
        <v>173</v>
      </c>
      <c r="K22" s="95"/>
    </row>
    <row r="23" spans="1:11" ht="19.5" x14ac:dyDescent="0.25">
      <c r="A23" s="358" t="s">
        <v>17</v>
      </c>
      <c r="B23" s="359"/>
      <c r="C23" s="114"/>
      <c r="D23" s="114"/>
      <c r="E23" s="90"/>
      <c r="F23" s="115"/>
      <c r="G23" s="89" t="s">
        <v>37</v>
      </c>
      <c r="H23" s="90"/>
      <c r="I23" s="87"/>
      <c r="J23" s="96" t="s">
        <v>86</v>
      </c>
      <c r="K23" s="97"/>
    </row>
    <row r="24" spans="1:11" ht="19.5" x14ac:dyDescent="0.25">
      <c r="A24" s="358" t="s">
        <v>18</v>
      </c>
      <c r="B24" s="359"/>
      <c r="C24" s="114"/>
      <c r="D24" s="114"/>
      <c r="E24" s="90"/>
      <c r="F24" s="115"/>
      <c r="G24" s="89" t="s">
        <v>38</v>
      </c>
      <c r="H24" s="90"/>
      <c r="I24" s="87"/>
      <c r="J24" s="91" t="s">
        <v>87</v>
      </c>
      <c r="K24" s="90"/>
    </row>
    <row r="25" spans="1:11" ht="19.5" x14ac:dyDescent="0.25">
      <c r="A25" s="358" t="s">
        <v>19</v>
      </c>
      <c r="B25" s="359"/>
      <c r="C25" s="114"/>
      <c r="D25" s="114"/>
      <c r="E25" s="90"/>
      <c r="F25" s="115"/>
      <c r="G25" s="89" t="s">
        <v>39</v>
      </c>
      <c r="H25" s="90"/>
      <c r="I25" s="87"/>
      <c r="J25" s="91" t="s">
        <v>88</v>
      </c>
      <c r="K25" s="90"/>
    </row>
    <row r="26" spans="1:11" ht="19.5" x14ac:dyDescent="0.25">
      <c r="A26" s="358" t="s">
        <v>20</v>
      </c>
      <c r="B26" s="359"/>
      <c r="C26" s="114"/>
      <c r="D26" s="114"/>
      <c r="E26" s="90"/>
      <c r="F26" s="115"/>
      <c r="G26" s="89" t="s">
        <v>40</v>
      </c>
      <c r="H26" s="90"/>
      <c r="I26" s="87"/>
      <c r="J26" s="91" t="s">
        <v>89</v>
      </c>
      <c r="K26" s="90"/>
    </row>
    <row r="27" spans="1:11" ht="19.5" x14ac:dyDescent="0.25">
      <c r="A27" s="362" t="s">
        <v>21</v>
      </c>
      <c r="B27" s="363"/>
      <c r="C27" s="116">
        <f>SUM(C9:C26)</f>
        <v>0</v>
      </c>
      <c r="D27" s="116">
        <f>SUM(D9:D26)</f>
        <v>0</v>
      </c>
      <c r="E27" s="117">
        <f>SUM(E9:E26)</f>
        <v>0</v>
      </c>
      <c r="F27" s="115"/>
      <c r="G27" s="89" t="s">
        <v>41</v>
      </c>
      <c r="H27" s="90"/>
      <c r="I27" s="87"/>
      <c r="J27" s="91" t="s">
        <v>90</v>
      </c>
      <c r="K27" s="90"/>
    </row>
    <row r="28" spans="1:11" ht="19.5" x14ac:dyDescent="0.25">
      <c r="A28" s="364" t="s">
        <v>22</v>
      </c>
      <c r="B28" s="365"/>
      <c r="C28" s="118"/>
      <c r="D28" s="118"/>
      <c r="E28" s="119"/>
      <c r="F28" s="115"/>
      <c r="G28" s="89" t="s">
        <v>42</v>
      </c>
      <c r="H28" s="90"/>
      <c r="I28" s="87"/>
      <c r="J28" s="91" t="s">
        <v>91</v>
      </c>
      <c r="K28" s="90"/>
    </row>
    <row r="29" spans="1:11" ht="19.5" x14ac:dyDescent="0.25">
      <c r="A29" s="364" t="s">
        <v>228</v>
      </c>
      <c r="B29" s="365"/>
      <c r="C29" s="120" t="str">
        <f>IFERROR(C27/C28, "")</f>
        <v/>
      </c>
      <c r="D29" s="120" t="str">
        <f>IFERROR(D27/D28, "")</f>
        <v/>
      </c>
      <c r="E29" s="121" t="str">
        <f>IFERROR(E27/E28, "")</f>
        <v/>
      </c>
      <c r="F29" s="115"/>
      <c r="G29" s="89" t="s">
        <v>43</v>
      </c>
      <c r="H29" s="90"/>
      <c r="I29" s="87"/>
      <c r="J29" s="91" t="s">
        <v>92</v>
      </c>
      <c r="K29" s="90"/>
    </row>
    <row r="30" spans="1:11" ht="19.5" x14ac:dyDescent="0.25">
      <c r="A30" s="366"/>
      <c r="B30" s="367"/>
      <c r="C30" s="120"/>
      <c r="D30" s="120"/>
      <c r="E30" s="121"/>
      <c r="F30" s="115"/>
      <c r="G30" s="89" t="s">
        <v>44</v>
      </c>
      <c r="H30" s="90"/>
      <c r="I30" s="87"/>
      <c r="J30" s="91" t="s">
        <v>93</v>
      </c>
      <c r="K30" s="90"/>
    </row>
    <row r="31" spans="1:11" ht="19.5" x14ac:dyDescent="0.25">
      <c r="A31" s="360" t="s">
        <v>23</v>
      </c>
      <c r="B31" s="361"/>
      <c r="C31" s="114"/>
      <c r="D31" s="114"/>
      <c r="E31" s="90"/>
      <c r="F31" s="115"/>
      <c r="G31" s="89" t="s">
        <v>45</v>
      </c>
      <c r="H31" s="90"/>
      <c r="I31" s="87"/>
      <c r="J31" s="91" t="s">
        <v>94</v>
      </c>
      <c r="K31" s="90"/>
    </row>
    <row r="32" spans="1:11" ht="19.5" x14ac:dyDescent="0.25">
      <c r="A32" s="360" t="s">
        <v>24</v>
      </c>
      <c r="B32" s="361"/>
      <c r="C32" s="114"/>
      <c r="D32" s="114"/>
      <c r="E32" s="90"/>
      <c r="F32" s="115"/>
      <c r="G32" s="89" t="s">
        <v>46</v>
      </c>
      <c r="H32" s="90"/>
      <c r="I32" s="87"/>
      <c r="J32" s="98" t="s">
        <v>95</v>
      </c>
      <c r="K32" s="90"/>
    </row>
    <row r="33" spans="1:11" ht="17.25" customHeight="1" x14ac:dyDescent="0.25">
      <c r="A33" s="373" t="s">
        <v>168</v>
      </c>
      <c r="B33" s="374"/>
      <c r="C33" s="114"/>
      <c r="D33" s="114"/>
      <c r="E33" s="90"/>
      <c r="F33" s="115"/>
      <c r="G33" s="89" t="s">
        <v>47</v>
      </c>
      <c r="H33" s="90"/>
      <c r="I33" s="87"/>
      <c r="J33" s="98" t="s">
        <v>96</v>
      </c>
      <c r="K33" s="90"/>
    </row>
    <row r="34" spans="1:11" ht="17.25" customHeight="1" thickBot="1" x14ac:dyDescent="0.3">
      <c r="A34" s="298" t="s">
        <v>174</v>
      </c>
      <c r="B34" s="299"/>
      <c r="C34" s="122"/>
      <c r="D34" s="122"/>
      <c r="E34" s="103"/>
      <c r="F34" s="115"/>
      <c r="G34" s="89" t="s">
        <v>48</v>
      </c>
      <c r="H34" s="90"/>
      <c r="I34" s="87"/>
      <c r="J34" s="98" t="s">
        <v>248</v>
      </c>
      <c r="K34" s="90"/>
    </row>
    <row r="35" spans="1:11" ht="20.25" thickBot="1" x14ac:dyDescent="0.3">
      <c r="A35" s="123"/>
      <c r="B35" s="124"/>
      <c r="C35" s="124"/>
      <c r="D35" s="124"/>
      <c r="E35" s="105"/>
      <c r="F35" s="115"/>
      <c r="G35" s="99" t="s">
        <v>49</v>
      </c>
      <c r="H35" s="93"/>
      <c r="I35" s="87"/>
      <c r="J35" s="98" t="s">
        <v>249</v>
      </c>
      <c r="K35" s="90"/>
    </row>
    <row r="36" spans="1:11" ht="22.5" thickBot="1" x14ac:dyDescent="0.3">
      <c r="A36" s="123"/>
      <c r="B36" s="124"/>
      <c r="C36" s="124"/>
      <c r="D36" s="124"/>
      <c r="E36" s="105"/>
      <c r="F36" s="115"/>
      <c r="G36" s="79" t="s">
        <v>50</v>
      </c>
      <c r="H36" s="75" t="s">
        <v>26</v>
      </c>
      <c r="I36" s="87"/>
      <c r="J36" s="98" t="s">
        <v>250</v>
      </c>
      <c r="K36" s="90"/>
    </row>
    <row r="37" spans="1:11" ht="20.25" thickBot="1" x14ac:dyDescent="0.3">
      <c r="A37" s="375" t="s">
        <v>121</v>
      </c>
      <c r="B37" s="376"/>
      <c r="C37" s="376"/>
      <c r="D37" s="376"/>
      <c r="E37" s="377"/>
      <c r="F37" s="115"/>
      <c r="G37" s="89" t="s">
        <v>51</v>
      </c>
      <c r="H37" s="90"/>
      <c r="I37" s="87"/>
      <c r="J37" s="98" t="s">
        <v>251</v>
      </c>
      <c r="K37" s="90"/>
    </row>
    <row r="38" spans="1:11" ht="21.75" x14ac:dyDescent="0.25">
      <c r="A38" s="160" t="s">
        <v>122</v>
      </c>
      <c r="B38" s="161" t="s">
        <v>229</v>
      </c>
      <c r="C38" s="161" t="s">
        <v>230</v>
      </c>
      <c r="D38" s="161" t="s">
        <v>231</v>
      </c>
      <c r="E38" s="162" t="s">
        <v>232</v>
      </c>
      <c r="F38" s="115"/>
      <c r="G38" s="100" t="s">
        <v>52</v>
      </c>
      <c r="H38" s="90"/>
      <c r="I38" s="87"/>
      <c r="J38" s="98" t="s">
        <v>252</v>
      </c>
      <c r="K38" s="90"/>
    </row>
    <row r="39" spans="1:11" ht="19.5" x14ac:dyDescent="0.25">
      <c r="A39" s="125" t="s">
        <v>275</v>
      </c>
      <c r="B39" s="126"/>
      <c r="C39" s="126"/>
      <c r="D39" s="126"/>
      <c r="E39" s="127"/>
      <c r="F39" s="115"/>
      <c r="G39" s="100" t="s">
        <v>53</v>
      </c>
      <c r="H39" s="90"/>
      <c r="I39" s="87"/>
      <c r="J39" s="98" t="s">
        <v>97</v>
      </c>
      <c r="K39" s="90"/>
    </row>
    <row r="40" spans="1:11" ht="19.5" x14ac:dyDescent="0.25">
      <c r="A40" s="128" t="s">
        <v>123</v>
      </c>
      <c r="B40" s="129"/>
      <c r="C40" s="129"/>
      <c r="D40" s="129"/>
      <c r="E40" s="130"/>
      <c r="F40" s="115"/>
      <c r="G40" s="100" t="s">
        <v>54</v>
      </c>
      <c r="H40" s="90"/>
      <c r="I40" s="87"/>
      <c r="J40" s="91" t="s">
        <v>98</v>
      </c>
      <c r="K40" s="90"/>
    </row>
    <row r="41" spans="1:11" ht="19.5" x14ac:dyDescent="0.25">
      <c r="A41" s="128" t="s">
        <v>124</v>
      </c>
      <c r="B41" s="129"/>
      <c r="C41" s="129"/>
      <c r="D41" s="129"/>
      <c r="E41" s="130"/>
      <c r="F41" s="115"/>
      <c r="G41" s="100" t="s">
        <v>246</v>
      </c>
      <c r="H41" s="90"/>
      <c r="I41" s="87"/>
      <c r="J41" s="91" t="s">
        <v>99</v>
      </c>
      <c r="K41" s="90"/>
    </row>
    <row r="42" spans="1:11" ht="19.5" x14ac:dyDescent="0.25">
      <c r="A42" s="128" t="s">
        <v>125</v>
      </c>
      <c r="B42" s="129"/>
      <c r="C42" s="129"/>
      <c r="D42" s="129"/>
      <c r="E42" s="130"/>
      <c r="F42" s="115"/>
      <c r="G42" s="100" t="s">
        <v>55</v>
      </c>
      <c r="H42" s="90"/>
      <c r="I42" s="87"/>
      <c r="J42" s="91" t="s">
        <v>100</v>
      </c>
      <c r="K42" s="90"/>
    </row>
    <row r="43" spans="1:11" ht="19.5" x14ac:dyDescent="0.25">
      <c r="A43" s="131" t="s">
        <v>234</v>
      </c>
      <c r="B43" s="132" t="str">
        <f t="shared" ref="B43" si="0">IFERROR(AVERAGE(B40:B42), "")</f>
        <v/>
      </c>
      <c r="C43" s="132" t="str">
        <f>IFERROR(AVERAGE(C40:C42), "")</f>
        <v/>
      </c>
      <c r="D43" s="132" t="str">
        <f>IFERROR(AVERAGE(D40:D42), "")</f>
        <v/>
      </c>
      <c r="E43" s="133" t="str">
        <f>IFERROR(AVERAGE(E40:E42), "")</f>
        <v/>
      </c>
      <c r="F43" s="115"/>
      <c r="G43" s="100" t="s">
        <v>247</v>
      </c>
      <c r="H43" s="90"/>
      <c r="I43" s="87"/>
      <c r="J43" s="91" t="s">
        <v>101</v>
      </c>
      <c r="K43" s="90"/>
    </row>
    <row r="44" spans="1:11" ht="19.5" x14ac:dyDescent="0.25">
      <c r="A44" s="134"/>
      <c r="B44" s="135"/>
      <c r="C44" s="135"/>
      <c r="D44" s="135"/>
      <c r="E44" s="136"/>
      <c r="F44" s="115"/>
      <c r="G44" s="100" t="s">
        <v>56</v>
      </c>
      <c r="H44" s="90"/>
      <c r="I44" s="87"/>
      <c r="J44" s="91" t="s">
        <v>102</v>
      </c>
      <c r="K44" s="90"/>
    </row>
    <row r="45" spans="1:11" ht="22.5" thickBot="1" x14ac:dyDescent="0.3">
      <c r="A45" s="163" t="s">
        <v>126</v>
      </c>
      <c r="B45" s="164" t="s">
        <v>229</v>
      </c>
      <c r="C45" s="164" t="s">
        <v>230</v>
      </c>
      <c r="D45" s="164" t="s">
        <v>231</v>
      </c>
      <c r="E45" s="165" t="s">
        <v>232</v>
      </c>
      <c r="F45" s="115"/>
      <c r="G45" s="99" t="s">
        <v>57</v>
      </c>
      <c r="H45" s="93"/>
      <c r="I45" s="87"/>
      <c r="J45" s="91" t="s">
        <v>103</v>
      </c>
      <c r="K45" s="90"/>
    </row>
    <row r="46" spans="1:11" ht="22.5" thickBot="1" x14ac:dyDescent="0.3">
      <c r="A46" s="137" t="s">
        <v>276</v>
      </c>
      <c r="B46" s="126"/>
      <c r="C46" s="126"/>
      <c r="D46" s="126"/>
      <c r="E46" s="127"/>
      <c r="F46" s="115"/>
      <c r="G46" s="79" t="s">
        <v>58</v>
      </c>
      <c r="H46" s="75" t="s">
        <v>26</v>
      </c>
      <c r="I46" s="87"/>
      <c r="J46" s="91" t="s">
        <v>104</v>
      </c>
      <c r="K46" s="90"/>
    </row>
    <row r="47" spans="1:11" ht="19.5" x14ac:dyDescent="0.25">
      <c r="A47" s="138" t="s">
        <v>123</v>
      </c>
      <c r="B47" s="129"/>
      <c r="C47" s="129"/>
      <c r="D47" s="129"/>
      <c r="E47" s="130"/>
      <c r="F47" s="115"/>
      <c r="G47" s="85" t="s">
        <v>59</v>
      </c>
      <c r="H47" s="86"/>
      <c r="I47" s="87"/>
      <c r="J47" s="91" t="s">
        <v>105</v>
      </c>
      <c r="K47" s="90"/>
    </row>
    <row r="48" spans="1:11" ht="19.5" x14ac:dyDescent="0.25">
      <c r="A48" s="138" t="s">
        <v>124</v>
      </c>
      <c r="B48" s="129"/>
      <c r="C48" s="129"/>
      <c r="D48" s="129"/>
      <c r="E48" s="130"/>
      <c r="F48" s="115"/>
      <c r="G48" s="85" t="s">
        <v>175</v>
      </c>
      <c r="H48" s="86"/>
      <c r="I48" s="87"/>
      <c r="J48" s="91" t="s">
        <v>106</v>
      </c>
      <c r="K48" s="90"/>
    </row>
    <row r="49" spans="1:11" ht="19.5" x14ac:dyDescent="0.25">
      <c r="A49" s="138" t="s">
        <v>125</v>
      </c>
      <c r="B49" s="129"/>
      <c r="C49" s="129"/>
      <c r="D49" s="129"/>
      <c r="E49" s="130"/>
      <c r="F49" s="115"/>
      <c r="G49" s="89" t="s">
        <v>60</v>
      </c>
      <c r="H49" s="90"/>
      <c r="I49" s="87"/>
      <c r="J49" s="91" t="s">
        <v>107</v>
      </c>
      <c r="K49" s="90"/>
    </row>
    <row r="50" spans="1:11" ht="20.25" thickBot="1" x14ac:dyDescent="0.3">
      <c r="A50" s="139" t="s">
        <v>235</v>
      </c>
      <c r="B50" s="140" t="str">
        <f t="shared" ref="B50:C50" si="1">IFERROR(AVERAGE(B47:B49), "")</f>
        <v/>
      </c>
      <c r="C50" s="140" t="str">
        <f t="shared" si="1"/>
        <v/>
      </c>
      <c r="D50" s="140" t="str">
        <f>IFERROR(AVERAGE(D47:D49), "")</f>
        <v/>
      </c>
      <c r="E50" s="141" t="str">
        <f>IFERROR(AVERAGE(E47:E49), "")</f>
        <v/>
      </c>
      <c r="F50" s="115"/>
      <c r="G50" s="89" t="s">
        <v>61</v>
      </c>
      <c r="H50" s="90"/>
      <c r="I50" s="87"/>
      <c r="J50" s="91" t="s">
        <v>108</v>
      </c>
      <c r="K50" s="90"/>
    </row>
    <row r="51" spans="1:11" ht="19.5" x14ac:dyDescent="0.25">
      <c r="A51" s="142"/>
      <c r="B51" s="143"/>
      <c r="C51" s="143"/>
      <c r="D51" s="143"/>
      <c r="E51" s="144"/>
      <c r="F51" s="115"/>
      <c r="G51" s="89" t="s">
        <v>62</v>
      </c>
      <c r="H51" s="90"/>
      <c r="I51" s="87"/>
      <c r="J51" s="91" t="s">
        <v>109</v>
      </c>
      <c r="K51" s="90"/>
    </row>
    <row r="52" spans="1:11" ht="20.25" thickBot="1" x14ac:dyDescent="0.3">
      <c r="A52" s="145"/>
      <c r="B52" s="146"/>
      <c r="C52" s="146"/>
      <c r="D52" s="146"/>
      <c r="E52" s="147"/>
      <c r="F52" s="115"/>
      <c r="G52" s="89" t="s">
        <v>63</v>
      </c>
      <c r="H52" s="90"/>
      <c r="I52" s="87"/>
      <c r="J52" s="91" t="s">
        <v>110</v>
      </c>
      <c r="K52" s="90"/>
    </row>
    <row r="53" spans="1:11" ht="21.75" x14ac:dyDescent="0.25">
      <c r="A53" s="378" t="s">
        <v>274</v>
      </c>
      <c r="B53" s="379"/>
      <c r="C53" s="379"/>
      <c r="D53" s="379"/>
      <c r="E53" s="380"/>
      <c r="F53" s="115"/>
      <c r="G53" s="89" t="s">
        <v>64</v>
      </c>
      <c r="H53" s="90"/>
      <c r="I53" s="87"/>
      <c r="J53" s="91" t="s">
        <v>111</v>
      </c>
      <c r="K53" s="90"/>
    </row>
    <row r="54" spans="1:11" ht="22.5" thickBot="1" x14ac:dyDescent="0.3">
      <c r="A54" s="166"/>
      <c r="B54" s="167" t="s">
        <v>242</v>
      </c>
      <c r="C54" s="167" t="s">
        <v>243</v>
      </c>
      <c r="D54" s="167" t="s">
        <v>244</v>
      </c>
      <c r="E54" s="168" t="s">
        <v>245</v>
      </c>
      <c r="F54" s="115"/>
      <c r="G54" s="89" t="s">
        <v>65</v>
      </c>
      <c r="H54" s="90"/>
      <c r="I54" s="87"/>
      <c r="J54" s="102" t="s">
        <v>112</v>
      </c>
      <c r="K54" s="103"/>
    </row>
    <row r="55" spans="1:11" ht="19.5" x14ac:dyDescent="0.25">
      <c r="A55" s="137" t="s">
        <v>127</v>
      </c>
      <c r="B55" s="129"/>
      <c r="C55" s="129"/>
      <c r="D55" s="129"/>
      <c r="E55" s="130"/>
      <c r="F55" s="115"/>
      <c r="G55" s="89" t="s">
        <v>66</v>
      </c>
      <c r="H55" s="90"/>
      <c r="I55" s="87"/>
      <c r="J55" s="104" t="s">
        <v>113</v>
      </c>
      <c r="K55" s="105"/>
    </row>
    <row r="56" spans="1:11" ht="20.25" thickBot="1" x14ac:dyDescent="0.3">
      <c r="A56" s="148" t="s">
        <v>128</v>
      </c>
      <c r="B56" s="149"/>
      <c r="C56" s="149"/>
      <c r="D56" s="150"/>
      <c r="E56" s="151"/>
      <c r="F56" s="115"/>
      <c r="G56" s="89" t="s">
        <v>67</v>
      </c>
      <c r="H56" s="90"/>
      <c r="I56" s="87"/>
      <c r="J56" s="381" t="s">
        <v>114</v>
      </c>
      <c r="K56" s="382"/>
    </row>
    <row r="57" spans="1:11" ht="19.5" x14ac:dyDescent="0.25">
      <c r="A57" s="152"/>
      <c r="B57" s="153"/>
      <c r="C57" s="153"/>
      <c r="D57" s="154"/>
      <c r="E57" s="155"/>
      <c r="F57" s="115"/>
      <c r="G57" s="89" t="s">
        <v>68</v>
      </c>
      <c r="H57" s="90"/>
      <c r="I57" s="87"/>
      <c r="J57" s="381"/>
      <c r="K57" s="382"/>
    </row>
    <row r="58" spans="1:11" ht="19.5" x14ac:dyDescent="0.25">
      <c r="A58" s="123"/>
      <c r="B58" s="124"/>
      <c r="C58" s="124"/>
      <c r="D58" s="124"/>
      <c r="E58" s="105"/>
      <c r="F58" s="115"/>
      <c r="G58" s="89" t="s">
        <v>69</v>
      </c>
      <c r="H58" s="90"/>
      <c r="I58" s="87"/>
      <c r="J58" s="106" t="s">
        <v>115</v>
      </c>
      <c r="K58" s="107"/>
    </row>
    <row r="59" spans="1:11" ht="15.75" customHeight="1" x14ac:dyDescent="0.25">
      <c r="A59" s="383" t="s">
        <v>214</v>
      </c>
      <c r="B59" s="384"/>
      <c r="C59" s="384"/>
      <c r="D59" s="384"/>
      <c r="E59" s="385"/>
      <c r="F59" s="115"/>
      <c r="G59" s="89" t="s">
        <v>70</v>
      </c>
      <c r="H59" s="90"/>
      <c r="I59" s="87"/>
      <c r="J59" s="108"/>
      <c r="K59" s="107"/>
    </row>
    <row r="60" spans="1:11" ht="15.75" customHeight="1" thickBot="1" x14ac:dyDescent="0.3">
      <c r="A60" s="109" t="s">
        <v>176</v>
      </c>
      <c r="B60" s="122"/>
      <c r="C60" s="156" t="s">
        <v>233</v>
      </c>
      <c r="D60" s="157"/>
      <c r="E60" s="158"/>
      <c r="F60" s="159"/>
      <c r="G60" s="112" t="s">
        <v>71</v>
      </c>
      <c r="H60" s="103"/>
      <c r="I60" s="113"/>
      <c r="J60" s="368"/>
      <c r="K60" s="369"/>
    </row>
    <row r="61" spans="1:11" ht="21.75" x14ac:dyDescent="0.6">
      <c r="A61" s="31"/>
      <c r="B61" s="31"/>
      <c r="C61" s="31"/>
      <c r="D61" s="31"/>
      <c r="E61" s="31"/>
      <c r="F61" s="31"/>
      <c r="G61" s="31"/>
      <c r="H61" s="31"/>
      <c r="I61" s="31"/>
      <c r="J61" s="31"/>
      <c r="K61" s="31"/>
    </row>
    <row r="62" spans="1:11" ht="22.5" thickBot="1" x14ac:dyDescent="0.65">
      <c r="A62" s="31"/>
      <c r="B62" s="31"/>
      <c r="C62" s="31"/>
      <c r="D62" s="31"/>
      <c r="E62" s="31"/>
      <c r="F62" s="31"/>
      <c r="G62" s="31"/>
      <c r="H62" s="31"/>
      <c r="I62" s="31"/>
      <c r="J62" s="31"/>
      <c r="K62" s="31"/>
    </row>
    <row r="63" spans="1:11" ht="22.5" thickBot="1" x14ac:dyDescent="0.65">
      <c r="A63" s="262" t="s">
        <v>216</v>
      </c>
      <c r="B63" s="263"/>
      <c r="C63" s="263"/>
      <c r="D63" s="263"/>
      <c r="E63" s="264"/>
      <c r="F63" s="31"/>
      <c r="G63" s="31"/>
      <c r="H63" s="31"/>
      <c r="I63" s="31"/>
      <c r="J63" s="31"/>
      <c r="K63" s="31"/>
    </row>
    <row r="64" spans="1:11" ht="21.75" x14ac:dyDescent="0.6">
      <c r="A64" s="370"/>
      <c r="B64" s="371"/>
      <c r="C64" s="371"/>
      <c r="D64" s="371"/>
      <c r="E64" s="372"/>
      <c r="F64" s="31"/>
      <c r="G64" s="31"/>
      <c r="H64" s="31"/>
      <c r="I64" s="31"/>
      <c r="J64" s="31"/>
      <c r="K64" s="31"/>
    </row>
    <row r="65" spans="1:11" ht="21.75" x14ac:dyDescent="0.6">
      <c r="A65" s="265"/>
      <c r="B65" s="266"/>
      <c r="C65" s="266"/>
      <c r="D65" s="266"/>
      <c r="E65" s="267"/>
      <c r="F65" s="31"/>
      <c r="G65" s="31"/>
      <c r="H65" s="31"/>
      <c r="I65" s="31"/>
      <c r="J65" s="31"/>
      <c r="K65" s="31"/>
    </row>
    <row r="66" spans="1:11" ht="21.75" x14ac:dyDescent="0.6">
      <c r="A66" s="265"/>
      <c r="B66" s="266"/>
      <c r="C66" s="266"/>
      <c r="D66" s="266"/>
      <c r="E66" s="267"/>
      <c r="F66" s="31"/>
      <c r="G66" s="31"/>
      <c r="H66" s="31"/>
      <c r="I66" s="31"/>
      <c r="J66" s="31"/>
      <c r="K66" s="31"/>
    </row>
    <row r="67" spans="1:11" ht="21.75" x14ac:dyDescent="0.6">
      <c r="A67" s="265"/>
      <c r="B67" s="266"/>
      <c r="C67" s="266"/>
      <c r="D67" s="266"/>
      <c r="E67" s="267"/>
      <c r="F67" s="31"/>
      <c r="G67" s="31"/>
      <c r="H67" s="31"/>
      <c r="I67" s="31"/>
      <c r="J67" s="31"/>
      <c r="K67" s="31"/>
    </row>
    <row r="68" spans="1:11" ht="16.5" customHeight="1" thickBot="1" x14ac:dyDescent="0.65">
      <c r="A68" s="268"/>
      <c r="B68" s="269"/>
      <c r="C68" s="269"/>
      <c r="D68" s="269"/>
      <c r="E68" s="270"/>
      <c r="F68" s="31"/>
      <c r="G68" s="31"/>
      <c r="H68" s="31"/>
      <c r="I68" s="31"/>
      <c r="J68" s="31"/>
      <c r="K68" s="31"/>
    </row>
    <row r="69" spans="1:11" ht="21.75" x14ac:dyDescent="0.6">
      <c r="A69" s="45" t="s">
        <v>113</v>
      </c>
      <c r="B69" s="46"/>
      <c r="C69" s="46"/>
      <c r="D69" s="46"/>
      <c r="E69" s="47"/>
      <c r="F69" s="31"/>
      <c r="G69" s="31"/>
      <c r="H69" s="31"/>
      <c r="I69" s="31"/>
      <c r="J69" s="31"/>
      <c r="K69" s="31"/>
    </row>
    <row r="70" spans="1:11" ht="22.5" thickBot="1" x14ac:dyDescent="0.65">
      <c r="A70" s="64" t="s">
        <v>277</v>
      </c>
      <c r="B70" s="48"/>
      <c r="C70" s="48"/>
      <c r="D70" s="48"/>
      <c r="E70" s="49"/>
      <c r="F70" s="31"/>
      <c r="G70" s="31"/>
      <c r="H70" s="31"/>
      <c r="I70" s="31"/>
      <c r="J70" s="31"/>
      <c r="K70" s="31"/>
    </row>
  </sheetData>
  <sheetProtection algorithmName="SHA-512" hashValue="rgbW5VnVruCtVwy337R8w5g7WH9ftyIIHxb4MvZczLNbRKK3o4qSEOn5lzqLFqS/rE0YOt8eKC1+wyUBFRwnyQ==" saltValue="JAJFWrVx5nwaUkfvBxfN2Q==" spinCount="100000" sheet="1" objects="1" scenarios="1"/>
  <mergeCells count="39">
    <mergeCell ref="J60:K60"/>
    <mergeCell ref="A63:E63"/>
    <mergeCell ref="A64:E68"/>
    <mergeCell ref="A33:B33"/>
    <mergeCell ref="A34:B34"/>
    <mergeCell ref="A37:E37"/>
    <mergeCell ref="A53:E53"/>
    <mergeCell ref="J56:K57"/>
    <mergeCell ref="A59:E59"/>
    <mergeCell ref="A32:B32"/>
    <mergeCell ref="A21:B21"/>
    <mergeCell ref="A22:B22"/>
    <mergeCell ref="A23:B23"/>
    <mergeCell ref="A24:B24"/>
    <mergeCell ref="A25:B25"/>
    <mergeCell ref="A26:B26"/>
    <mergeCell ref="A27:B27"/>
    <mergeCell ref="A28:B28"/>
    <mergeCell ref="A29:B29"/>
    <mergeCell ref="A30:B30"/>
    <mergeCell ref="A31:B31"/>
    <mergeCell ref="A20:B20"/>
    <mergeCell ref="A9:B9"/>
    <mergeCell ref="A10:B10"/>
    <mergeCell ref="A11:B11"/>
    <mergeCell ref="A12:B12"/>
    <mergeCell ref="A13:B13"/>
    <mergeCell ref="A14:B14"/>
    <mergeCell ref="A15:B15"/>
    <mergeCell ref="A16:B16"/>
    <mergeCell ref="A17:B17"/>
    <mergeCell ref="A18:B18"/>
    <mergeCell ref="A19:B19"/>
    <mergeCell ref="A8:B8"/>
    <mergeCell ref="A3:E3"/>
    <mergeCell ref="G3:K3"/>
    <mergeCell ref="A4:D4"/>
    <mergeCell ref="A6:E6"/>
    <mergeCell ref="G6:K6"/>
  </mergeCells>
  <dataValidations count="1">
    <dataValidation type="decimal" operator="lessThan" allowBlank="1" showInputMessage="1" showErrorMessage="1" sqref="C9:E26 C28:E28 C31:E34 H9:H35 K9:K20 K22:K54 H37:H45 B40:E42 H47:H60 B47:E49 B55:E56 B60" xr:uid="{4F46D03A-6F0C-43BC-AD1E-FA098F47853A}">
      <formula1>1000000000000</formula1>
    </dataValidation>
  </dataValidations>
  <pageMargins left="0.7" right="0.7" top="0.75" bottom="0.75" header="0.3" footer="0.3"/>
  <pageSetup scale="56" orientation="portrait" horizontalDpi="1200" verticalDpi="1200" r:id="rId1"/>
  <colBreaks count="1" manualBreakCount="1">
    <brk id="6" max="69" man="1"/>
  </colBreaks>
  <extLst>
    <ext xmlns:x14="http://schemas.microsoft.com/office/spreadsheetml/2009/9/main" uri="{CCE6A557-97BC-4b89-ADB6-D9C93CAAB3DF}">
      <x14:dataValidations xmlns:xm="http://schemas.microsoft.com/office/excel/2006/main" count="1">
        <x14:dataValidation type="list" showInputMessage="1" showErrorMessage="1" errorTitle="Select" error="You must select a valid option from the list. " xr:uid="{3A185724-3654-40C5-A4E6-D5DDF4A43ED8}">
          <x14:formula1>
            <xm:f>'for coding'!$A$1:$A$3</xm:f>
          </x14:formula1>
          <xm:sqref>E4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FC367-D00A-43B3-92D7-67234FEF2AB4}">
  <sheetPr>
    <pageSetUpPr autoPageBreaks="0" fitToPage="1"/>
  </sheetPr>
  <dimension ref="A2:P33"/>
  <sheetViews>
    <sheetView showGridLines="0" zoomScaleNormal="100" zoomScalePageLayoutView="80" workbookViewId="0"/>
  </sheetViews>
  <sheetFormatPr defaultRowHeight="15" x14ac:dyDescent="0.25"/>
  <cols>
    <col min="1" max="1" width="24.7109375" customWidth="1"/>
    <col min="2" max="6" width="15.5703125" customWidth="1"/>
    <col min="7" max="7" width="17" customWidth="1"/>
    <col min="8" max="8" width="16.85546875" customWidth="1"/>
    <col min="9" max="10" width="15.5703125" customWidth="1"/>
  </cols>
  <sheetData>
    <row r="2" spans="1:16" ht="15.75" thickBot="1" x14ac:dyDescent="0.3"/>
    <row r="3" spans="1:16" ht="31.5" thickBot="1" x14ac:dyDescent="0.3">
      <c r="A3" s="387" t="s">
        <v>158</v>
      </c>
      <c r="B3" s="388"/>
      <c r="C3" s="388"/>
      <c r="D3" s="388"/>
      <c r="E3" s="388"/>
      <c r="F3" s="388"/>
      <c r="G3" s="388"/>
      <c r="H3" s="388"/>
      <c r="I3" s="388"/>
      <c r="J3" s="389"/>
    </row>
    <row r="4" spans="1:16" ht="51.75" customHeight="1" thickTop="1" thickBot="1" x14ac:dyDescent="0.3">
      <c r="A4" s="397" t="s">
        <v>145</v>
      </c>
      <c r="B4" s="398"/>
      <c r="C4" s="398"/>
      <c r="D4" s="398"/>
      <c r="E4" s="398"/>
      <c r="F4" s="398"/>
      <c r="G4" s="398"/>
      <c r="H4" s="398"/>
      <c r="I4" s="398"/>
      <c r="J4" s="50" t="s">
        <v>178</v>
      </c>
    </row>
    <row r="5" spans="1:16" ht="21.75" x14ac:dyDescent="0.6">
      <c r="A5" s="68"/>
      <c r="B5" s="31"/>
      <c r="C5" s="31"/>
      <c r="D5" s="31"/>
      <c r="E5" s="31"/>
      <c r="F5" s="31"/>
      <c r="G5" s="31"/>
      <c r="H5" s="31"/>
      <c r="I5" s="31"/>
      <c r="J5" s="69"/>
    </row>
    <row r="6" spans="1:16" ht="21.75" x14ac:dyDescent="0.6">
      <c r="A6" s="169" t="s">
        <v>138</v>
      </c>
      <c r="B6" s="31"/>
      <c r="C6" s="31"/>
      <c r="D6" s="31"/>
      <c r="E6" s="31"/>
      <c r="F6" s="31"/>
      <c r="G6" s="31"/>
      <c r="H6" s="31"/>
      <c r="I6" s="31"/>
      <c r="J6" s="69"/>
    </row>
    <row r="7" spans="1:16" ht="138" customHeight="1" x14ac:dyDescent="0.25">
      <c r="A7" s="390" t="s">
        <v>278</v>
      </c>
      <c r="B7" s="391"/>
      <c r="C7" s="391"/>
      <c r="D7" s="391"/>
      <c r="E7" s="391"/>
      <c r="F7" s="391"/>
      <c r="G7" s="391"/>
      <c r="H7" s="391"/>
      <c r="I7" s="391"/>
      <c r="J7" s="392"/>
    </row>
    <row r="8" spans="1:16" ht="22.5" thickBot="1" x14ac:dyDescent="0.65">
      <c r="A8" s="170"/>
      <c r="B8" s="36"/>
      <c r="C8" s="36"/>
      <c r="D8" s="36"/>
      <c r="E8" s="36"/>
      <c r="F8" s="36"/>
      <c r="G8" s="36"/>
      <c r="H8" s="31"/>
      <c r="I8" s="31"/>
      <c r="J8" s="69"/>
    </row>
    <row r="9" spans="1:16" ht="42" customHeight="1" thickBot="1" x14ac:dyDescent="0.3">
      <c r="A9" s="172" t="s">
        <v>217</v>
      </c>
      <c r="B9" s="393"/>
      <c r="C9" s="393"/>
      <c r="D9" s="393"/>
      <c r="E9" s="393"/>
      <c r="F9" s="393"/>
      <c r="G9" s="393"/>
      <c r="H9" s="393"/>
      <c r="I9" s="393"/>
      <c r="J9" s="394"/>
    </row>
    <row r="10" spans="1:16" ht="79.5" customHeight="1" thickBot="1" x14ac:dyDescent="0.3">
      <c r="A10" s="173" t="s">
        <v>149</v>
      </c>
      <c r="B10" s="395"/>
      <c r="C10" s="395"/>
      <c r="D10" s="395"/>
      <c r="E10" s="395"/>
      <c r="F10" s="395"/>
      <c r="G10" s="395"/>
      <c r="H10" s="395"/>
      <c r="I10" s="395"/>
      <c r="J10" s="396"/>
    </row>
    <row r="11" spans="1:16" ht="59.25" thickBot="1" x14ac:dyDescent="0.3">
      <c r="A11" s="173" t="s">
        <v>218</v>
      </c>
      <c r="B11" s="395"/>
      <c r="C11" s="395"/>
      <c r="D11" s="395"/>
      <c r="E11" s="395"/>
      <c r="F11" s="395"/>
      <c r="G11" s="395"/>
      <c r="H11" s="395"/>
      <c r="I11" s="395"/>
      <c r="J11" s="396"/>
    </row>
    <row r="12" spans="1:16" ht="21.75" x14ac:dyDescent="0.6">
      <c r="A12" s="68"/>
      <c r="B12" s="31"/>
      <c r="C12" s="44"/>
      <c r="D12" s="44"/>
      <c r="E12" s="44"/>
      <c r="F12" s="44"/>
      <c r="G12" s="44"/>
      <c r="H12" s="31"/>
      <c r="I12" s="31"/>
      <c r="J12" s="69"/>
    </row>
    <row r="13" spans="1:16" ht="22.5" thickBot="1" x14ac:dyDescent="0.65">
      <c r="A13" s="68"/>
      <c r="B13" s="31"/>
      <c r="C13" s="31"/>
      <c r="D13" s="31"/>
      <c r="E13" s="31"/>
      <c r="F13" s="31"/>
      <c r="G13" s="31"/>
      <c r="H13" s="31"/>
      <c r="I13" s="31"/>
      <c r="J13" s="69"/>
    </row>
    <row r="14" spans="1:16" ht="57.75" customHeight="1" x14ac:dyDescent="0.6">
      <c r="A14" s="68"/>
      <c r="B14" s="31"/>
      <c r="C14" s="174"/>
      <c r="D14" s="175" t="s">
        <v>160</v>
      </c>
      <c r="E14" s="175" t="s">
        <v>144</v>
      </c>
      <c r="F14" s="175" t="s">
        <v>221</v>
      </c>
      <c r="G14" s="175" t="s">
        <v>219</v>
      </c>
      <c r="H14" s="176" t="s">
        <v>220</v>
      </c>
      <c r="I14" s="31"/>
      <c r="J14" s="69"/>
    </row>
    <row r="15" spans="1:16" ht="15" customHeight="1" x14ac:dyDescent="0.6">
      <c r="A15" s="68"/>
      <c r="B15" s="31"/>
      <c r="C15" s="177"/>
      <c r="D15" s="401" t="s">
        <v>222</v>
      </c>
      <c r="E15" s="401"/>
      <c r="F15" s="401"/>
      <c r="G15" s="401"/>
      <c r="H15" s="402"/>
      <c r="I15" s="31"/>
      <c r="J15" s="69"/>
      <c r="L15" s="2"/>
      <c r="M15" s="2"/>
      <c r="N15" s="2"/>
      <c r="O15" s="2"/>
      <c r="P15" s="2"/>
    </row>
    <row r="16" spans="1:16" ht="15" customHeight="1" x14ac:dyDescent="0.6">
      <c r="A16" s="68"/>
      <c r="B16" s="31"/>
      <c r="C16" s="178" t="s">
        <v>140</v>
      </c>
      <c r="D16" s="114"/>
      <c r="E16" s="179"/>
      <c r="F16" s="180" t="str">
        <f>IFERROR(D16/E16, "")</f>
        <v/>
      </c>
      <c r="G16" s="114"/>
      <c r="H16" s="181">
        <f>D16+G16</f>
        <v>0</v>
      </c>
      <c r="I16" s="31"/>
      <c r="J16" s="69"/>
      <c r="L16" s="2"/>
      <c r="M16" s="2"/>
      <c r="N16" s="2"/>
      <c r="O16" s="2"/>
      <c r="P16" s="2"/>
    </row>
    <row r="17" spans="1:10" ht="15" customHeight="1" x14ac:dyDescent="0.6">
      <c r="A17" s="68"/>
      <c r="B17" s="31"/>
      <c r="C17" s="178" t="s">
        <v>141</v>
      </c>
      <c r="D17" s="114"/>
      <c r="E17" s="179"/>
      <c r="F17" s="180" t="str">
        <f>IFERROR(D17/E17, "")</f>
        <v/>
      </c>
      <c r="G17" s="114"/>
      <c r="H17" s="181">
        <f>D17+G17</f>
        <v>0</v>
      </c>
      <c r="I17" s="31"/>
      <c r="J17" s="69"/>
    </row>
    <row r="18" spans="1:10" ht="15" customHeight="1" x14ac:dyDescent="0.6">
      <c r="A18" s="68"/>
      <c r="B18" s="31"/>
      <c r="C18" s="178" t="s">
        <v>142</v>
      </c>
      <c r="D18" s="114"/>
      <c r="E18" s="179"/>
      <c r="F18" s="180" t="str">
        <f>IFERROR(D18/E18, "")</f>
        <v/>
      </c>
      <c r="G18" s="114"/>
      <c r="H18" s="181">
        <f>D18+G18</f>
        <v>0</v>
      </c>
      <c r="I18" s="31"/>
      <c r="J18" s="69"/>
    </row>
    <row r="19" spans="1:10" ht="15" customHeight="1" x14ac:dyDescent="0.6">
      <c r="A19" s="68"/>
      <c r="B19" s="31"/>
      <c r="C19" s="182"/>
      <c r="D19" s="399" t="s">
        <v>223</v>
      </c>
      <c r="E19" s="399"/>
      <c r="F19" s="399"/>
      <c r="G19" s="399"/>
      <c r="H19" s="400"/>
      <c r="I19" s="31"/>
      <c r="J19" s="69"/>
    </row>
    <row r="20" spans="1:10" ht="15" customHeight="1" x14ac:dyDescent="0.6">
      <c r="A20" s="68"/>
      <c r="B20" s="31"/>
      <c r="C20" s="178" t="s">
        <v>140</v>
      </c>
      <c r="D20" s="114"/>
      <c r="E20" s="179"/>
      <c r="F20" s="180" t="str">
        <f>IFERROR(D20/E20, "")</f>
        <v/>
      </c>
      <c r="G20" s="114"/>
      <c r="H20" s="181">
        <f>D20+G20</f>
        <v>0</v>
      </c>
      <c r="I20" s="31"/>
      <c r="J20" s="69"/>
    </row>
    <row r="21" spans="1:10" ht="15" customHeight="1" x14ac:dyDescent="0.6">
      <c r="A21" s="68"/>
      <c r="B21" s="31"/>
      <c r="C21" s="178" t="s">
        <v>141</v>
      </c>
      <c r="D21" s="114"/>
      <c r="E21" s="179"/>
      <c r="F21" s="180" t="str">
        <f t="shared" ref="F21:F22" si="0">IFERROR(D21/E21, "")</f>
        <v/>
      </c>
      <c r="G21" s="114"/>
      <c r="H21" s="181">
        <f>D21+G21</f>
        <v>0</v>
      </c>
      <c r="I21" s="31"/>
      <c r="J21" s="69"/>
    </row>
    <row r="22" spans="1:10" ht="15" customHeight="1" thickBot="1" x14ac:dyDescent="0.65">
      <c r="A22" s="68"/>
      <c r="B22" s="31"/>
      <c r="C22" s="183" t="s">
        <v>143</v>
      </c>
      <c r="D22" s="122"/>
      <c r="E22" s="184"/>
      <c r="F22" s="185" t="str">
        <f t="shared" si="0"/>
        <v/>
      </c>
      <c r="G22" s="122"/>
      <c r="H22" s="186">
        <f>D22+G22</f>
        <v>0</v>
      </c>
      <c r="I22" s="31"/>
      <c r="J22" s="69"/>
    </row>
    <row r="23" spans="1:10" ht="18" customHeight="1" x14ac:dyDescent="0.6">
      <c r="A23" s="68"/>
      <c r="B23" s="31"/>
      <c r="C23" s="31"/>
      <c r="D23" s="31"/>
      <c r="E23" s="31"/>
      <c r="F23" s="31"/>
      <c r="G23" s="31"/>
      <c r="H23" s="31"/>
      <c r="I23" s="31"/>
      <c r="J23" s="69"/>
    </row>
    <row r="24" spans="1:10" ht="21.75" x14ac:dyDescent="0.6">
      <c r="A24" s="169"/>
      <c r="B24" s="31"/>
      <c r="C24" s="31"/>
      <c r="D24" s="31"/>
      <c r="E24" s="31"/>
      <c r="F24" s="31"/>
      <c r="G24" s="31"/>
      <c r="H24" s="31"/>
      <c r="I24" s="31"/>
      <c r="J24" s="69"/>
    </row>
    <row r="25" spans="1:10" ht="38.25" customHeight="1" thickBot="1" x14ac:dyDescent="0.3">
      <c r="A25" s="386" t="s">
        <v>159</v>
      </c>
      <c r="B25" s="381"/>
      <c r="C25" s="381"/>
      <c r="D25" s="381"/>
      <c r="E25" s="381"/>
      <c r="F25" s="381"/>
      <c r="G25" s="381"/>
      <c r="H25" s="381"/>
      <c r="I25" s="381"/>
      <c r="J25" s="382"/>
    </row>
    <row r="26" spans="1:10" ht="22.5" thickBot="1" x14ac:dyDescent="0.3">
      <c r="A26" s="262" t="s">
        <v>216</v>
      </c>
      <c r="B26" s="263"/>
      <c r="C26" s="263"/>
      <c r="D26" s="263"/>
      <c r="E26" s="263"/>
      <c r="F26" s="263"/>
      <c r="G26" s="263"/>
      <c r="H26" s="263"/>
      <c r="I26" s="263"/>
      <c r="J26" s="264"/>
    </row>
    <row r="27" spans="1:10" x14ac:dyDescent="0.25">
      <c r="A27" s="265"/>
      <c r="B27" s="266"/>
      <c r="C27" s="266"/>
      <c r="D27" s="266"/>
      <c r="E27" s="266"/>
      <c r="F27" s="266"/>
      <c r="G27" s="266"/>
      <c r="H27" s="266"/>
      <c r="I27" s="266"/>
      <c r="J27" s="267"/>
    </row>
    <row r="28" spans="1:10" x14ac:dyDescent="0.25">
      <c r="A28" s="265"/>
      <c r="B28" s="266"/>
      <c r="C28" s="266"/>
      <c r="D28" s="266"/>
      <c r="E28" s="266"/>
      <c r="F28" s="266"/>
      <c r="G28" s="266"/>
      <c r="H28" s="266"/>
      <c r="I28" s="266"/>
      <c r="J28" s="267"/>
    </row>
    <row r="29" spans="1:10" x14ac:dyDescent="0.25">
      <c r="A29" s="265"/>
      <c r="B29" s="266"/>
      <c r="C29" s="266"/>
      <c r="D29" s="266"/>
      <c r="E29" s="266"/>
      <c r="F29" s="266"/>
      <c r="G29" s="266"/>
      <c r="H29" s="266"/>
      <c r="I29" s="266"/>
      <c r="J29" s="267"/>
    </row>
    <row r="30" spans="1:10" x14ac:dyDescent="0.25">
      <c r="A30" s="265"/>
      <c r="B30" s="266"/>
      <c r="C30" s="266"/>
      <c r="D30" s="266"/>
      <c r="E30" s="266"/>
      <c r="F30" s="266"/>
      <c r="G30" s="266"/>
      <c r="H30" s="266"/>
      <c r="I30" s="266"/>
      <c r="J30" s="267"/>
    </row>
    <row r="31" spans="1:10" ht="16.5" customHeight="1" thickBot="1" x14ac:dyDescent="0.3">
      <c r="A31" s="268"/>
      <c r="B31" s="269"/>
      <c r="C31" s="269"/>
      <c r="D31" s="269"/>
      <c r="E31" s="269"/>
      <c r="F31" s="269"/>
      <c r="G31" s="269"/>
      <c r="H31" s="269"/>
      <c r="I31" s="269"/>
      <c r="J31" s="270"/>
    </row>
    <row r="32" spans="1:10" ht="21.75" x14ac:dyDescent="0.6">
      <c r="A32" s="45" t="s">
        <v>113</v>
      </c>
      <c r="B32" s="46"/>
      <c r="C32" s="46"/>
      <c r="D32" s="46"/>
      <c r="E32" s="46"/>
      <c r="F32" s="46"/>
      <c r="G32" s="46"/>
      <c r="H32" s="46"/>
      <c r="I32" s="46"/>
      <c r="J32" s="47"/>
    </row>
    <row r="33" spans="1:10" ht="22.5" thickBot="1" x14ac:dyDescent="0.65">
      <c r="A33" s="64" t="s">
        <v>273</v>
      </c>
      <c r="B33" s="48"/>
      <c r="C33" s="48"/>
      <c r="D33" s="48"/>
      <c r="E33" s="48"/>
      <c r="F33" s="48"/>
      <c r="G33" s="48"/>
      <c r="H33" s="48"/>
      <c r="I33" s="48"/>
      <c r="J33" s="49"/>
    </row>
  </sheetData>
  <sheetProtection algorithmName="SHA-512" hashValue="50J+5Mc72OBgNsrrq/B+YiaWNsKBYc2RMVlNHbzU/JlSf+zXBtBOxovsTUm26HwZDu0B0dA+E/PDHsb6/8GMxQ==" saltValue="O0y01Mj6LqQ6FT1O+N7wTQ==" spinCount="100000" sheet="1" objects="1" scenarios="1"/>
  <mergeCells count="11">
    <mergeCell ref="A26:J26"/>
    <mergeCell ref="A27:J31"/>
    <mergeCell ref="A25:J25"/>
    <mergeCell ref="A3:J3"/>
    <mergeCell ref="A7:J7"/>
    <mergeCell ref="B9:J9"/>
    <mergeCell ref="B10:J10"/>
    <mergeCell ref="B11:J11"/>
    <mergeCell ref="A4:I4"/>
    <mergeCell ref="D19:H19"/>
    <mergeCell ref="D15:H15"/>
  </mergeCells>
  <dataValidations disablePrompts="1" count="1">
    <dataValidation type="decimal" operator="lessThan" allowBlank="1" showInputMessage="1" showErrorMessage="1" sqref="D16:E18 G16:G18 D20:E22 G20:G22" xr:uid="{F5160C1D-122C-466B-BE42-25619097F31D}">
      <formula1>1000000000000</formula1>
    </dataValidation>
  </dataValidations>
  <pageMargins left="0.7" right="0.7" top="0.75" bottom="0.75" header="0.3" footer="0.3"/>
  <pageSetup scale="73" fitToHeight="0" orientation="landscape" horizontalDpi="1200" verticalDpi="1200" r:id="rId1"/>
  <headerFooter>
    <oddHeader>&amp;C&amp;"Poppins,Bold"Pasco County Florida
Better Future</oddHeader>
    <oddFooter>&amp;C&amp;"Poppins,Regular"Page &amp;P
&amp;F (version 1.0)   &amp;A Tab</oddFooter>
  </headerFooter>
  <rowBreaks count="1" manualBreakCount="1">
    <brk id="12" max="16383" man="1"/>
  </rowBreaks>
  <extLst>
    <ext xmlns:x14="http://schemas.microsoft.com/office/spreadsheetml/2009/9/main" uri="{CCE6A557-97BC-4b89-ADB6-D9C93CAAB3DF}">
      <x14:dataValidations xmlns:xm="http://schemas.microsoft.com/office/excel/2006/main" disablePrompts="1" count="1">
        <x14:dataValidation type="list" showInputMessage="1" showErrorMessage="1" errorTitle="Select" error="You must select a valid option from the list. " xr:uid="{A64E0AD3-6611-4088-89E7-1E1B77FC8D12}">
          <x14:formula1>
            <xm:f>'for coding'!$A$1:$A$3</xm:f>
          </x14:formula1>
          <xm:sqref>J4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3AC47-F041-479D-8E05-3F97321F17CC}">
  <sheetPr>
    <pageSetUpPr autoPageBreaks="0" fitToPage="1"/>
  </sheetPr>
  <dimension ref="A2:E60"/>
  <sheetViews>
    <sheetView showGridLines="0" zoomScaleNormal="100" workbookViewId="0"/>
  </sheetViews>
  <sheetFormatPr defaultRowHeight="15" x14ac:dyDescent="0.25"/>
  <cols>
    <col min="1" max="1" width="44.42578125" customWidth="1"/>
    <col min="2" max="2" width="15" style="3" customWidth="1"/>
    <col min="3" max="3" width="2.42578125" customWidth="1"/>
    <col min="4" max="4" width="43.42578125" customWidth="1"/>
    <col min="5" max="5" width="16.85546875" customWidth="1"/>
  </cols>
  <sheetData>
    <row r="2" spans="1:5" ht="15.75" thickBot="1" x14ac:dyDescent="0.3"/>
    <row r="3" spans="1:5" ht="31.5" thickBot="1" x14ac:dyDescent="0.3">
      <c r="A3" s="403" t="s">
        <v>177</v>
      </c>
      <c r="B3" s="404"/>
      <c r="C3" s="404"/>
      <c r="D3" s="404"/>
      <c r="E3" s="336"/>
    </row>
    <row r="4" spans="1:5" ht="51.75" customHeight="1" thickTop="1" thickBot="1" x14ac:dyDescent="0.3">
      <c r="A4" s="405" t="s">
        <v>146</v>
      </c>
      <c r="B4" s="406"/>
      <c r="C4" s="406"/>
      <c r="D4" s="407"/>
      <c r="E4" s="50" t="s">
        <v>178</v>
      </c>
    </row>
    <row r="5" spans="1:5" ht="23.25" customHeight="1" thickBot="1" x14ac:dyDescent="0.65">
      <c r="A5" s="68"/>
      <c r="B5" s="187"/>
      <c r="C5" s="31"/>
      <c r="D5" s="31"/>
      <c r="E5" s="69"/>
    </row>
    <row r="6" spans="1:5" ht="22.5" thickBot="1" x14ac:dyDescent="0.65">
      <c r="A6" s="408" t="s">
        <v>137</v>
      </c>
      <c r="B6" s="409"/>
      <c r="C6" s="409"/>
      <c r="D6" s="409"/>
      <c r="E6" s="410"/>
    </row>
    <row r="7" spans="1:5" ht="22.5" thickBot="1" x14ac:dyDescent="0.65">
      <c r="A7" s="188"/>
      <c r="B7" s="189"/>
      <c r="C7" s="189"/>
      <c r="D7" s="189"/>
      <c r="E7" s="190"/>
    </row>
    <row r="8" spans="1:5" ht="21.75" x14ac:dyDescent="0.25">
      <c r="A8" s="196" t="s">
        <v>25</v>
      </c>
      <c r="B8" s="197" t="s">
        <v>26</v>
      </c>
      <c r="C8" s="198"/>
      <c r="D8" s="199" t="s">
        <v>58</v>
      </c>
      <c r="E8" s="191" t="s">
        <v>26</v>
      </c>
    </row>
    <row r="9" spans="1:5" ht="19.5" x14ac:dyDescent="0.25">
      <c r="A9" s="89" t="s">
        <v>27</v>
      </c>
      <c r="B9" s="130"/>
      <c r="C9" s="124"/>
      <c r="D9" s="89" t="s">
        <v>60</v>
      </c>
      <c r="E9" s="90"/>
    </row>
    <row r="10" spans="1:5" ht="19.5" x14ac:dyDescent="0.25">
      <c r="A10" s="89" t="s">
        <v>237</v>
      </c>
      <c r="B10" s="130"/>
      <c r="C10" s="124"/>
      <c r="D10" s="89" t="s">
        <v>71</v>
      </c>
      <c r="E10" s="90"/>
    </row>
    <row r="11" spans="1:5" ht="21.75" x14ac:dyDescent="0.6">
      <c r="A11" s="89" t="s">
        <v>238</v>
      </c>
      <c r="B11" s="130"/>
      <c r="C11" s="124"/>
      <c r="D11" s="192" t="s">
        <v>85</v>
      </c>
      <c r="E11" s="193" t="s">
        <v>26</v>
      </c>
    </row>
    <row r="12" spans="1:5" ht="19.5" x14ac:dyDescent="0.25">
      <c r="A12" s="89" t="s">
        <v>239</v>
      </c>
      <c r="B12" s="130"/>
      <c r="C12" s="124"/>
      <c r="D12" s="89" t="s">
        <v>86</v>
      </c>
      <c r="E12" s="90"/>
    </row>
    <row r="13" spans="1:5" ht="19.5" x14ac:dyDescent="0.25">
      <c r="A13" s="89" t="s">
        <v>240</v>
      </c>
      <c r="B13" s="130"/>
      <c r="C13" s="124"/>
      <c r="D13" s="89" t="s">
        <v>87</v>
      </c>
      <c r="E13" s="90"/>
    </row>
    <row r="14" spans="1:5" ht="19.5" x14ac:dyDescent="0.25">
      <c r="A14" s="89" t="s">
        <v>28</v>
      </c>
      <c r="B14" s="130"/>
      <c r="C14" s="124"/>
      <c r="D14" s="89" t="s">
        <v>88</v>
      </c>
      <c r="E14" s="90"/>
    </row>
    <row r="15" spans="1:5" ht="19.5" x14ac:dyDescent="0.25">
      <c r="A15" s="89" t="s">
        <v>29</v>
      </c>
      <c r="B15" s="130"/>
      <c r="C15" s="124"/>
      <c r="D15" s="89" t="s">
        <v>89</v>
      </c>
      <c r="E15" s="90"/>
    </row>
    <row r="16" spans="1:5" ht="19.5" x14ac:dyDescent="0.25">
      <c r="A16" s="89" t="s">
        <v>30</v>
      </c>
      <c r="B16" s="195"/>
      <c r="C16" s="124"/>
      <c r="D16" s="89" t="s">
        <v>96</v>
      </c>
      <c r="E16" s="90"/>
    </row>
    <row r="17" spans="1:5" ht="19.5" x14ac:dyDescent="0.25">
      <c r="A17" s="89" t="s">
        <v>31</v>
      </c>
      <c r="B17" s="90"/>
      <c r="C17" s="124"/>
      <c r="D17" s="89" t="s">
        <v>248</v>
      </c>
      <c r="E17" s="90"/>
    </row>
    <row r="18" spans="1:5" ht="19.5" x14ac:dyDescent="0.25">
      <c r="A18" s="89" t="s">
        <v>32</v>
      </c>
      <c r="B18" s="90"/>
      <c r="C18" s="124"/>
      <c r="D18" s="89" t="s">
        <v>249</v>
      </c>
      <c r="E18" s="90"/>
    </row>
    <row r="19" spans="1:5" ht="19.5" x14ac:dyDescent="0.25">
      <c r="A19" s="89" t="s">
        <v>33</v>
      </c>
      <c r="B19" s="90"/>
      <c r="C19" s="124"/>
      <c r="D19" s="89" t="s">
        <v>250</v>
      </c>
      <c r="E19" s="90"/>
    </row>
    <row r="20" spans="1:5" ht="19.5" x14ac:dyDescent="0.25">
      <c r="A20" s="89" t="s">
        <v>34</v>
      </c>
      <c r="B20" s="90"/>
      <c r="C20" s="124"/>
      <c r="D20" s="89" t="s">
        <v>251</v>
      </c>
      <c r="E20" s="90"/>
    </row>
    <row r="21" spans="1:5" ht="19.5" x14ac:dyDescent="0.25">
      <c r="A21" s="89" t="s">
        <v>35</v>
      </c>
      <c r="B21" s="90"/>
      <c r="C21" s="124"/>
      <c r="D21" s="89" t="s">
        <v>252</v>
      </c>
      <c r="E21" s="90"/>
    </row>
    <row r="22" spans="1:5" ht="19.5" x14ac:dyDescent="0.25">
      <c r="A22" s="89" t="s">
        <v>36</v>
      </c>
      <c r="B22" s="90"/>
      <c r="C22" s="124"/>
      <c r="D22" s="89" t="s">
        <v>103</v>
      </c>
      <c r="E22" s="90"/>
    </row>
    <row r="23" spans="1:5" ht="19.5" x14ac:dyDescent="0.25">
      <c r="A23" s="89" t="s">
        <v>37</v>
      </c>
      <c r="B23" s="90"/>
      <c r="C23" s="124"/>
      <c r="D23" s="89" t="s">
        <v>104</v>
      </c>
      <c r="E23" s="90"/>
    </row>
    <row r="24" spans="1:5" ht="19.5" x14ac:dyDescent="0.25">
      <c r="A24" s="89" t="s">
        <v>38</v>
      </c>
      <c r="B24" s="90"/>
      <c r="C24" s="124"/>
      <c r="D24" s="89" t="s">
        <v>105</v>
      </c>
      <c r="E24" s="90"/>
    </row>
    <row r="25" spans="1:5" ht="19.5" x14ac:dyDescent="0.25">
      <c r="A25" s="89" t="s">
        <v>39</v>
      </c>
      <c r="B25" s="90"/>
      <c r="C25" s="124"/>
      <c r="D25" s="89" t="s">
        <v>106</v>
      </c>
      <c r="E25" s="90"/>
    </row>
    <row r="26" spans="1:5" ht="19.5" x14ac:dyDescent="0.25">
      <c r="A26" s="89" t="s">
        <v>40</v>
      </c>
      <c r="B26" s="90"/>
      <c r="C26" s="124"/>
      <c r="D26" s="89" t="s">
        <v>107</v>
      </c>
      <c r="E26" s="90"/>
    </row>
    <row r="27" spans="1:5" ht="20.25" thickBot="1" x14ac:dyDescent="0.3">
      <c r="A27" s="89" t="s">
        <v>41</v>
      </c>
      <c r="B27" s="90"/>
      <c r="C27" s="124"/>
      <c r="D27" s="112" t="s">
        <v>108</v>
      </c>
      <c r="E27" s="103"/>
    </row>
    <row r="28" spans="1:5" ht="19.5" x14ac:dyDescent="0.25">
      <c r="A28" s="89" t="s">
        <v>42</v>
      </c>
      <c r="B28" s="90"/>
      <c r="C28" s="124"/>
      <c r="D28" s="124"/>
      <c r="E28" s="105"/>
    </row>
    <row r="29" spans="1:5" ht="19.5" x14ac:dyDescent="0.25">
      <c r="A29" s="89" t="s">
        <v>43</v>
      </c>
      <c r="B29" s="90"/>
      <c r="C29" s="124"/>
      <c r="D29" s="194"/>
      <c r="E29" s="105"/>
    </row>
    <row r="30" spans="1:5" ht="19.5" x14ac:dyDescent="0.25">
      <c r="A30" s="89" t="s">
        <v>44</v>
      </c>
      <c r="B30" s="90"/>
      <c r="C30" s="124"/>
      <c r="D30" s="108"/>
      <c r="E30" s="105"/>
    </row>
    <row r="31" spans="1:5" ht="19.5" x14ac:dyDescent="0.25">
      <c r="A31" s="89" t="s">
        <v>45</v>
      </c>
      <c r="B31" s="90"/>
      <c r="C31" s="124"/>
      <c r="D31" s="411"/>
      <c r="E31" s="412"/>
    </row>
    <row r="32" spans="1:5" ht="19.5" x14ac:dyDescent="0.25">
      <c r="A32" s="89" t="s">
        <v>46</v>
      </c>
      <c r="B32" s="90"/>
      <c r="C32" s="124"/>
      <c r="D32" s="411"/>
      <c r="E32" s="412"/>
    </row>
    <row r="33" spans="1:5" ht="19.5" x14ac:dyDescent="0.25">
      <c r="A33" s="89" t="s">
        <v>47</v>
      </c>
      <c r="B33" s="90"/>
      <c r="C33" s="124"/>
      <c r="D33" s="124"/>
      <c r="E33" s="105"/>
    </row>
    <row r="34" spans="1:5" ht="19.5" x14ac:dyDescent="0.25">
      <c r="A34" s="89" t="s">
        <v>48</v>
      </c>
      <c r="B34" s="90"/>
      <c r="C34" s="124"/>
      <c r="D34" s="124"/>
      <c r="E34" s="105"/>
    </row>
    <row r="35" spans="1:5" ht="20.25" thickBot="1" x14ac:dyDescent="0.3">
      <c r="A35" s="112" t="s">
        <v>49</v>
      </c>
      <c r="B35" s="103"/>
      <c r="C35" s="157"/>
      <c r="D35" s="157"/>
      <c r="E35" s="158"/>
    </row>
    <row r="36" spans="1:5" ht="22.5" thickBot="1" x14ac:dyDescent="0.65">
      <c r="A36" s="31"/>
      <c r="B36" s="187"/>
      <c r="C36" s="31"/>
      <c r="D36" s="31"/>
      <c r="E36" s="31"/>
    </row>
    <row r="37" spans="1:5" ht="22.5" thickBot="1" x14ac:dyDescent="0.3">
      <c r="A37" s="262" t="s">
        <v>216</v>
      </c>
      <c r="B37" s="263"/>
      <c r="C37" s="263"/>
      <c r="D37" s="263"/>
      <c r="E37" s="264"/>
    </row>
    <row r="38" spans="1:5" x14ac:dyDescent="0.25">
      <c r="A38" s="370"/>
      <c r="B38" s="371"/>
      <c r="C38" s="371"/>
      <c r="D38" s="371"/>
      <c r="E38" s="372"/>
    </row>
    <row r="39" spans="1:5" x14ac:dyDescent="0.25">
      <c r="A39" s="265"/>
      <c r="B39" s="266"/>
      <c r="C39" s="266"/>
      <c r="D39" s="266"/>
      <c r="E39" s="267"/>
    </row>
    <row r="40" spans="1:5" x14ac:dyDescent="0.25">
      <c r="A40" s="265"/>
      <c r="B40" s="266"/>
      <c r="C40" s="266"/>
      <c r="D40" s="266"/>
      <c r="E40" s="267"/>
    </row>
    <row r="41" spans="1:5" x14ac:dyDescent="0.25">
      <c r="A41" s="265"/>
      <c r="B41" s="266"/>
      <c r="C41" s="266"/>
      <c r="D41" s="266"/>
      <c r="E41" s="267"/>
    </row>
    <row r="42" spans="1:5" ht="16.5" customHeight="1" thickBot="1" x14ac:dyDescent="0.3">
      <c r="A42" s="268"/>
      <c r="B42" s="269"/>
      <c r="C42" s="269"/>
      <c r="D42" s="269"/>
      <c r="E42" s="270"/>
    </row>
    <row r="43" spans="1:5" ht="21.75" x14ac:dyDescent="0.6">
      <c r="A43" s="45" t="s">
        <v>113</v>
      </c>
      <c r="B43" s="46"/>
      <c r="C43" s="46"/>
      <c r="D43" s="46"/>
      <c r="E43" s="47"/>
    </row>
    <row r="44" spans="1:5" ht="22.5" thickBot="1" x14ac:dyDescent="0.65">
      <c r="A44" s="64" t="s">
        <v>277</v>
      </c>
      <c r="B44" s="48"/>
      <c r="C44" s="48"/>
      <c r="D44" s="48"/>
      <c r="E44" s="49"/>
    </row>
    <row r="45" spans="1:5" x14ac:dyDescent="0.25">
      <c r="B45"/>
    </row>
    <row r="60" spans="2:2" x14ac:dyDescent="0.25">
      <c r="B60" s="4"/>
    </row>
  </sheetData>
  <sheetProtection algorithmName="SHA-512" hashValue="yuozBHW+Z0FpfzBcTgrODJaPvt7Pjib9vg6WZU/yoKr4STDyg4IVHuWFbBGP4v2dFdrTR+tuyCZ5lofVK2FJUQ==" saltValue="zJb9t3oG3sYMYdLT1VnX9g==" spinCount="100000" sheet="1" objects="1" scenarios="1"/>
  <mergeCells count="6">
    <mergeCell ref="A37:E37"/>
    <mergeCell ref="A38:E42"/>
    <mergeCell ref="A3:E3"/>
    <mergeCell ref="A4:D4"/>
    <mergeCell ref="A6:E6"/>
    <mergeCell ref="D31:E32"/>
  </mergeCells>
  <dataValidations disablePrompts="1" count="1">
    <dataValidation type="decimal" operator="lessThan" allowBlank="1" showInputMessage="1" showErrorMessage="1" sqref="B9:B35 E9:E10 E12:E27" xr:uid="{DDB43DB0-AD8A-47B4-9F7B-016FE415EC66}">
      <formula1>1000000000000</formula1>
    </dataValidation>
  </dataValidations>
  <pageMargins left="0.7" right="0.7" top="0.75" bottom="0.75" header="0.3" footer="0.3"/>
  <pageSetup scale="57" orientation="landscape" horizontalDpi="1200" verticalDpi="1200" r:id="rId1"/>
  <headerFooter>
    <oddHeader>&amp;C&amp;"Poppins,Bold"Pasco County Florida
Better Future</oddHeader>
    <oddFooter>&amp;CPage &amp;P
&amp;F (version 1.0)   &amp;A Tab</oddFooter>
  </headerFooter>
  <extLst>
    <ext xmlns:x14="http://schemas.microsoft.com/office/spreadsheetml/2009/9/main" uri="{CCE6A557-97BC-4b89-ADB6-D9C93CAAB3DF}">
      <x14:dataValidations xmlns:xm="http://schemas.microsoft.com/office/excel/2006/main" disablePrompts="1" count="1">
        <x14:dataValidation type="list" showInputMessage="1" showErrorMessage="1" errorTitle="Select" error="You must select a valid option from the list. " xr:uid="{DA3EC97E-3A80-47B4-B009-65922055550B}">
          <x14:formula1>
            <xm:f>'for coding'!$A$1:$A$3</xm:f>
          </x14:formula1>
          <xm:sqref>E4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36DA7-A11D-42F6-8AB0-B1277A8C9A19}">
  <sheetPr>
    <pageSetUpPr autoPageBreaks="0"/>
  </sheetPr>
  <dimension ref="A2:E24"/>
  <sheetViews>
    <sheetView showGridLines="0" zoomScaleNormal="100" workbookViewId="0"/>
  </sheetViews>
  <sheetFormatPr defaultRowHeight="15" x14ac:dyDescent="0.25"/>
  <cols>
    <col min="1" max="1" width="31.42578125" customWidth="1"/>
    <col min="2" max="2" width="17.7109375" customWidth="1"/>
    <col min="3" max="3" width="22.7109375" bestFit="1" customWidth="1"/>
    <col min="4" max="4" width="22.28515625" customWidth="1"/>
    <col min="5" max="5" width="23.85546875" customWidth="1"/>
  </cols>
  <sheetData>
    <row r="2" spans="1:5" ht="15.75" thickBot="1" x14ac:dyDescent="0.3"/>
    <row r="3" spans="1:5" ht="31.5" thickBot="1" x14ac:dyDescent="0.9">
      <c r="A3" s="413" t="s">
        <v>129</v>
      </c>
      <c r="B3" s="414"/>
      <c r="C3" s="414"/>
      <c r="D3" s="414"/>
      <c r="E3" s="415"/>
    </row>
    <row r="4" spans="1:5" ht="19.5" x14ac:dyDescent="0.55000000000000004">
      <c r="A4" s="208" t="s">
        <v>279</v>
      </c>
      <c r="B4" s="101"/>
      <c r="C4" s="209"/>
      <c r="D4" s="209"/>
      <c r="E4" s="210"/>
    </row>
    <row r="5" spans="1:5" ht="22.5" thickBot="1" x14ac:dyDescent="0.65">
      <c r="A5" s="80"/>
      <c r="B5" s="81"/>
      <c r="C5" s="200"/>
      <c r="D5" s="200"/>
      <c r="E5" s="201"/>
    </row>
    <row r="6" spans="1:5" ht="21.75" x14ac:dyDescent="0.25">
      <c r="A6" s="211" t="s">
        <v>130</v>
      </c>
      <c r="B6" s="212" t="s">
        <v>131</v>
      </c>
      <c r="C6" s="212" t="s">
        <v>132</v>
      </c>
      <c r="D6" s="212" t="s">
        <v>133</v>
      </c>
      <c r="E6" s="213" t="s">
        <v>21</v>
      </c>
    </row>
    <row r="7" spans="1:5" ht="18" customHeight="1" x14ac:dyDescent="0.25">
      <c r="A7" s="171" t="s">
        <v>147</v>
      </c>
      <c r="B7" s="214" t="s">
        <v>148</v>
      </c>
      <c r="C7" s="215"/>
      <c r="D7" s="129"/>
      <c r="E7" s="216">
        <f>C7*D7</f>
        <v>0</v>
      </c>
    </row>
    <row r="8" spans="1:5" ht="19.5" x14ac:dyDescent="0.25">
      <c r="A8" s="217" t="s">
        <v>210</v>
      </c>
      <c r="B8" s="218" t="s">
        <v>134</v>
      </c>
      <c r="C8" s="219"/>
      <c r="D8" s="129"/>
      <c r="E8" s="216">
        <f>C8*D8</f>
        <v>0</v>
      </c>
    </row>
    <row r="9" spans="1:5" ht="19.5" x14ac:dyDescent="0.25">
      <c r="A9" s="52" t="s">
        <v>211</v>
      </c>
      <c r="B9" s="220" t="s">
        <v>135</v>
      </c>
      <c r="C9" s="221"/>
      <c r="D9" s="129"/>
      <c r="E9" s="216">
        <f>C9*D9</f>
        <v>0</v>
      </c>
    </row>
    <row r="10" spans="1:5" ht="19.5" x14ac:dyDescent="0.25">
      <c r="A10" s="52" t="s">
        <v>212</v>
      </c>
      <c r="B10" s="220" t="s">
        <v>136</v>
      </c>
      <c r="C10" s="219"/>
      <c r="D10" s="129"/>
      <c r="E10" s="216">
        <f>C10*D10</f>
        <v>0</v>
      </c>
    </row>
    <row r="11" spans="1:5" ht="20.25" thickBot="1" x14ac:dyDescent="0.3">
      <c r="A11" s="51" t="s">
        <v>162</v>
      </c>
      <c r="B11" s="222" t="s">
        <v>161</v>
      </c>
      <c r="C11" s="223"/>
      <c r="D11" s="149"/>
      <c r="E11" s="224">
        <f>C11*D11</f>
        <v>0</v>
      </c>
    </row>
    <row r="12" spans="1:5" ht="21.75" x14ac:dyDescent="0.6">
      <c r="A12" s="68"/>
      <c r="B12" s="31"/>
      <c r="C12" s="31"/>
      <c r="D12" s="31"/>
      <c r="E12" s="69"/>
    </row>
    <row r="13" spans="1:5" ht="22.5" thickBot="1" x14ac:dyDescent="0.65">
      <c r="A13" s="68"/>
      <c r="B13" s="31"/>
      <c r="C13" s="31"/>
      <c r="D13" s="31"/>
      <c r="E13" s="69"/>
    </row>
    <row r="14" spans="1:5" ht="22.5" thickBot="1" x14ac:dyDescent="0.65">
      <c r="A14" s="202"/>
      <c r="B14" s="203"/>
      <c r="C14" s="203"/>
      <c r="D14" s="204" t="s">
        <v>163</v>
      </c>
      <c r="E14" s="205">
        <f>SUM(E7:E11)</f>
        <v>0</v>
      </c>
    </row>
    <row r="15" spans="1:5" ht="21.75" x14ac:dyDescent="0.6">
      <c r="A15" s="206"/>
      <c r="B15" s="31"/>
      <c r="C15" s="31"/>
      <c r="D15" s="31"/>
      <c r="E15" s="69"/>
    </row>
    <row r="16" spans="1:5" ht="22.5" thickBot="1" x14ac:dyDescent="0.65">
      <c r="A16" s="206"/>
      <c r="B16" s="31"/>
      <c r="C16" s="31"/>
      <c r="D16" s="31"/>
      <c r="E16" s="69"/>
    </row>
    <row r="17" spans="1:5" ht="22.5" thickBot="1" x14ac:dyDescent="0.3">
      <c r="A17" s="262" t="s">
        <v>216</v>
      </c>
      <c r="B17" s="263"/>
      <c r="C17" s="263"/>
      <c r="D17" s="263"/>
      <c r="E17" s="264"/>
    </row>
    <row r="18" spans="1:5" x14ac:dyDescent="0.25">
      <c r="A18" s="370"/>
      <c r="B18" s="371"/>
      <c r="C18" s="371"/>
      <c r="D18" s="371"/>
      <c r="E18" s="372"/>
    </row>
    <row r="19" spans="1:5" x14ac:dyDescent="0.25">
      <c r="A19" s="265"/>
      <c r="B19" s="266"/>
      <c r="C19" s="266"/>
      <c r="D19" s="266"/>
      <c r="E19" s="267"/>
    </row>
    <row r="20" spans="1:5" x14ac:dyDescent="0.25">
      <c r="A20" s="265"/>
      <c r="B20" s="266"/>
      <c r="C20" s="266"/>
      <c r="D20" s="266"/>
      <c r="E20" s="267"/>
    </row>
    <row r="21" spans="1:5" x14ac:dyDescent="0.25">
      <c r="A21" s="265"/>
      <c r="B21" s="266"/>
      <c r="C21" s="266"/>
      <c r="D21" s="266"/>
      <c r="E21" s="267"/>
    </row>
    <row r="22" spans="1:5" ht="16.5" customHeight="1" thickBot="1" x14ac:dyDescent="0.3">
      <c r="A22" s="268"/>
      <c r="B22" s="269"/>
      <c r="C22" s="269"/>
      <c r="D22" s="269"/>
      <c r="E22" s="270"/>
    </row>
    <row r="23" spans="1:5" ht="21.75" x14ac:dyDescent="0.6">
      <c r="A23" s="207" t="s">
        <v>113</v>
      </c>
      <c r="B23" s="31"/>
      <c r="C23" s="31"/>
      <c r="D23" s="31"/>
      <c r="E23" s="69"/>
    </row>
    <row r="24" spans="1:5" ht="22.5" thickBot="1" x14ac:dyDescent="0.65">
      <c r="A24" s="64" t="s">
        <v>273</v>
      </c>
      <c r="B24" s="48"/>
      <c r="C24" s="48"/>
      <c r="D24" s="48"/>
      <c r="E24" s="49"/>
    </row>
  </sheetData>
  <sheetProtection algorithmName="SHA-512" hashValue="wVDdNYEiYBp7CT/mAodU4KWlZMF9HbGManjEnoVFTKxxsGHKWhSW9QkmpngiJy6hT7qEJu/puCJQXA7sIFlMVA==" saltValue="2mhLidXo/gieFk6y1Bwx1g==" spinCount="100000" sheet="1" objects="1" scenarios="1"/>
  <mergeCells count="3">
    <mergeCell ref="A3:E3"/>
    <mergeCell ref="A18:E22"/>
    <mergeCell ref="A17:E17"/>
  </mergeCells>
  <dataValidations disablePrompts="1" count="1">
    <dataValidation type="decimal" operator="lessThan" allowBlank="1" showInputMessage="1" showErrorMessage="1" sqref="D7:D11 C7:C11" xr:uid="{FADF5509-C666-4708-86EE-FB35A2B64A8F}">
      <formula1>1000000000000</formula1>
    </dataValidation>
  </dataValidations>
  <pageMargins left="0.7" right="0.7" top="0.75" bottom="0.75" header="0.3" footer="0.3"/>
  <pageSetup scale="79" orientation="landscape" horizontalDpi="1200" verticalDpi="1200" r:id="rId1"/>
  <headerFooter>
    <oddHeader>&amp;C&amp;"Poppins,Bold"Pasco County Florida
Better Future</oddHeader>
    <oddFooter>&amp;CPage &amp;P
&amp;F (version 1.0)   &amp;A Tab</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F8C14-88BB-401A-9824-7E6FAE1FABCE}">
  <sheetPr>
    <pageSetUpPr autoPageBreaks="0" fitToPage="1"/>
  </sheetPr>
  <dimension ref="A2:M31"/>
  <sheetViews>
    <sheetView showGridLines="0" zoomScaleNormal="100" workbookViewId="0"/>
  </sheetViews>
  <sheetFormatPr defaultRowHeight="15" x14ac:dyDescent="0.25"/>
  <cols>
    <col min="1" max="1" width="12" customWidth="1"/>
    <col min="3" max="3" width="10.5703125" customWidth="1"/>
    <col min="4" max="4" width="9.140625" style="5"/>
    <col min="5" max="5" width="13.140625" style="5" customWidth="1"/>
    <col min="6" max="6" width="11.7109375" style="5" customWidth="1"/>
    <col min="7" max="7" width="11.7109375" customWidth="1"/>
    <col min="8" max="8" width="11" customWidth="1"/>
    <col min="9" max="9" width="11.42578125" customWidth="1"/>
    <col min="10" max="10" width="10.7109375" customWidth="1"/>
    <col min="11" max="11" width="10.85546875" customWidth="1"/>
    <col min="12" max="12" width="11.7109375" customWidth="1"/>
    <col min="13" max="13" width="20.28515625" customWidth="1"/>
  </cols>
  <sheetData>
    <row r="2" spans="1:13" ht="15.75" thickBot="1" x14ac:dyDescent="0.3"/>
    <row r="3" spans="1:13" ht="31.5" thickBot="1" x14ac:dyDescent="0.9">
      <c r="A3" s="413" t="s">
        <v>236</v>
      </c>
      <c r="B3" s="413"/>
      <c r="C3" s="413"/>
      <c r="D3" s="413"/>
      <c r="E3" s="413"/>
      <c r="F3" s="413"/>
      <c r="G3" s="413"/>
      <c r="H3" s="413"/>
      <c r="I3" s="413"/>
      <c r="J3" s="413"/>
      <c r="K3" s="413"/>
      <c r="L3" s="413"/>
      <c r="M3" s="425"/>
    </row>
    <row r="4" spans="1:13" ht="45" customHeight="1" thickBot="1" x14ac:dyDescent="0.3">
      <c r="A4" s="426" t="s">
        <v>139</v>
      </c>
      <c r="B4" s="426"/>
      <c r="C4" s="426"/>
      <c r="D4" s="427"/>
      <c r="E4" s="427"/>
      <c r="F4" s="427"/>
      <c r="G4" s="427"/>
      <c r="H4" s="427"/>
      <c r="I4" s="427"/>
      <c r="J4" s="427"/>
      <c r="K4" s="427"/>
      <c r="L4" s="427"/>
      <c r="M4" s="428"/>
    </row>
    <row r="5" spans="1:13" ht="21.75" x14ac:dyDescent="0.6">
      <c r="A5" s="68"/>
      <c r="B5" s="31"/>
      <c r="C5" s="31"/>
      <c r="D5" s="225"/>
      <c r="E5" s="225"/>
      <c r="F5" s="225"/>
      <c r="G5" s="31"/>
      <c r="H5" s="31"/>
      <c r="I5" s="31"/>
      <c r="J5" s="31"/>
      <c r="K5" s="31"/>
      <c r="L5" s="31"/>
      <c r="M5" s="69"/>
    </row>
    <row r="6" spans="1:13" ht="22.5" thickBot="1" x14ac:dyDescent="0.65">
      <c r="A6" s="68"/>
      <c r="B6" s="31"/>
      <c r="C6" s="31"/>
      <c r="D6" s="225"/>
      <c r="E6" s="225"/>
      <c r="F6" s="225"/>
      <c r="G6" s="31"/>
      <c r="H6" s="31"/>
      <c r="I6" s="31"/>
      <c r="J6" s="31"/>
      <c r="K6" s="31"/>
      <c r="L6" s="31"/>
      <c r="M6" s="69"/>
    </row>
    <row r="7" spans="1:13" s="9" customFormat="1" ht="66.75" customHeight="1" thickBot="1" x14ac:dyDescent="0.3">
      <c r="A7" s="429" t="s">
        <v>280</v>
      </c>
      <c r="B7" s="430"/>
      <c r="C7" s="430"/>
      <c r="D7" s="430"/>
      <c r="E7" s="430"/>
      <c r="F7" s="430"/>
      <c r="G7" s="430"/>
      <c r="H7" s="430"/>
      <c r="I7" s="430"/>
      <c r="J7" s="430"/>
      <c r="K7" s="430"/>
      <c r="L7" s="430"/>
      <c r="M7" s="431"/>
    </row>
    <row r="8" spans="1:13" ht="13.5" customHeight="1" x14ac:dyDescent="0.25">
      <c r="A8" s="416"/>
      <c r="B8" s="417"/>
      <c r="C8" s="417"/>
      <c r="D8" s="417"/>
      <c r="E8" s="417"/>
      <c r="F8" s="417"/>
      <c r="G8" s="417"/>
      <c r="H8" s="417"/>
      <c r="I8" s="417"/>
      <c r="J8" s="417"/>
      <c r="K8" s="417"/>
      <c r="L8" s="417"/>
      <c r="M8" s="418"/>
    </row>
    <row r="9" spans="1:13" ht="13.5" customHeight="1" x14ac:dyDescent="0.25">
      <c r="A9" s="419"/>
      <c r="B9" s="420"/>
      <c r="C9" s="420"/>
      <c r="D9" s="420"/>
      <c r="E9" s="420"/>
      <c r="F9" s="420"/>
      <c r="G9" s="420"/>
      <c r="H9" s="420"/>
      <c r="I9" s="420"/>
      <c r="J9" s="420"/>
      <c r="K9" s="420"/>
      <c r="L9" s="420"/>
      <c r="M9" s="421"/>
    </row>
    <row r="10" spans="1:13" ht="13.5" customHeight="1" x14ac:dyDescent="0.25">
      <c r="A10" s="419"/>
      <c r="B10" s="420"/>
      <c r="C10" s="420"/>
      <c r="D10" s="420"/>
      <c r="E10" s="420"/>
      <c r="F10" s="420"/>
      <c r="G10" s="420"/>
      <c r="H10" s="420"/>
      <c r="I10" s="420"/>
      <c r="J10" s="420"/>
      <c r="K10" s="420"/>
      <c r="L10" s="420"/>
      <c r="M10" s="421"/>
    </row>
    <row r="11" spans="1:13" ht="13.5" customHeight="1" x14ac:dyDescent="0.25">
      <c r="A11" s="419"/>
      <c r="B11" s="420"/>
      <c r="C11" s="420"/>
      <c r="D11" s="420"/>
      <c r="E11" s="420"/>
      <c r="F11" s="420"/>
      <c r="G11" s="420"/>
      <c r="H11" s="420"/>
      <c r="I11" s="420"/>
      <c r="J11" s="420"/>
      <c r="K11" s="420"/>
      <c r="L11" s="420"/>
      <c r="M11" s="421"/>
    </row>
    <row r="12" spans="1:13" ht="13.5" customHeight="1" x14ac:dyDescent="0.25">
      <c r="A12" s="419"/>
      <c r="B12" s="420"/>
      <c r="C12" s="420"/>
      <c r="D12" s="420"/>
      <c r="E12" s="420"/>
      <c r="F12" s="420"/>
      <c r="G12" s="420"/>
      <c r="H12" s="420"/>
      <c r="I12" s="420"/>
      <c r="J12" s="420"/>
      <c r="K12" s="420"/>
      <c r="L12" s="420"/>
      <c r="M12" s="421"/>
    </row>
    <row r="13" spans="1:13" ht="13.5" customHeight="1" x14ac:dyDescent="0.25">
      <c r="A13" s="419"/>
      <c r="B13" s="420"/>
      <c r="C13" s="420"/>
      <c r="D13" s="420"/>
      <c r="E13" s="420"/>
      <c r="F13" s="420"/>
      <c r="G13" s="420"/>
      <c r="H13" s="420"/>
      <c r="I13" s="420"/>
      <c r="J13" s="420"/>
      <c r="K13" s="420"/>
      <c r="L13" s="420"/>
      <c r="M13" s="421"/>
    </row>
    <row r="14" spans="1:13" ht="13.5" customHeight="1" x14ac:dyDescent="0.25">
      <c r="A14" s="419"/>
      <c r="B14" s="420"/>
      <c r="C14" s="420"/>
      <c r="D14" s="420"/>
      <c r="E14" s="420"/>
      <c r="F14" s="420"/>
      <c r="G14" s="420"/>
      <c r="H14" s="420"/>
      <c r="I14" s="420"/>
      <c r="J14" s="420"/>
      <c r="K14" s="420"/>
      <c r="L14" s="420"/>
      <c r="M14" s="421"/>
    </row>
    <row r="15" spans="1:13" ht="13.5" customHeight="1" x14ac:dyDescent="0.25">
      <c r="A15" s="419"/>
      <c r="B15" s="420"/>
      <c r="C15" s="420"/>
      <c r="D15" s="420"/>
      <c r="E15" s="420"/>
      <c r="F15" s="420"/>
      <c r="G15" s="420"/>
      <c r="H15" s="420"/>
      <c r="I15" s="420"/>
      <c r="J15" s="420"/>
      <c r="K15" s="420"/>
      <c r="L15" s="420"/>
      <c r="M15" s="421"/>
    </row>
    <row r="16" spans="1:13" ht="13.5" customHeight="1" x14ac:dyDescent="0.25">
      <c r="A16" s="419"/>
      <c r="B16" s="420"/>
      <c r="C16" s="420"/>
      <c r="D16" s="420"/>
      <c r="E16" s="420"/>
      <c r="F16" s="420"/>
      <c r="G16" s="420"/>
      <c r="H16" s="420"/>
      <c r="I16" s="420"/>
      <c r="J16" s="420"/>
      <c r="K16" s="420"/>
      <c r="L16" s="420"/>
      <c r="M16" s="421"/>
    </row>
    <row r="17" spans="1:13" ht="13.5" customHeight="1" x14ac:dyDescent="0.25">
      <c r="A17" s="419"/>
      <c r="B17" s="420"/>
      <c r="C17" s="420"/>
      <c r="D17" s="420"/>
      <c r="E17" s="420"/>
      <c r="F17" s="420"/>
      <c r="G17" s="420"/>
      <c r="H17" s="420"/>
      <c r="I17" s="420"/>
      <c r="J17" s="420"/>
      <c r="K17" s="420"/>
      <c r="L17" s="420"/>
      <c r="M17" s="421"/>
    </row>
    <row r="18" spans="1:13" ht="13.5" customHeight="1" x14ac:dyDescent="0.25">
      <c r="A18" s="419"/>
      <c r="B18" s="420"/>
      <c r="C18" s="420"/>
      <c r="D18" s="420"/>
      <c r="E18" s="420"/>
      <c r="F18" s="420"/>
      <c r="G18" s="420"/>
      <c r="H18" s="420"/>
      <c r="I18" s="420"/>
      <c r="J18" s="420"/>
      <c r="K18" s="420"/>
      <c r="L18" s="420"/>
      <c r="M18" s="421"/>
    </row>
    <row r="19" spans="1:13" ht="13.5" customHeight="1" x14ac:dyDescent="0.25">
      <c r="A19" s="419"/>
      <c r="B19" s="420"/>
      <c r="C19" s="420"/>
      <c r="D19" s="420"/>
      <c r="E19" s="420"/>
      <c r="F19" s="420"/>
      <c r="G19" s="420"/>
      <c r="H19" s="420"/>
      <c r="I19" s="420"/>
      <c r="J19" s="420"/>
      <c r="K19" s="420"/>
      <c r="L19" s="420"/>
      <c r="M19" s="421"/>
    </row>
    <row r="20" spans="1:13" ht="13.5" customHeight="1" x14ac:dyDescent="0.25">
      <c r="A20" s="419"/>
      <c r="B20" s="420"/>
      <c r="C20" s="420"/>
      <c r="D20" s="420"/>
      <c r="E20" s="420"/>
      <c r="F20" s="420"/>
      <c r="G20" s="420"/>
      <c r="H20" s="420"/>
      <c r="I20" s="420"/>
      <c r="J20" s="420"/>
      <c r="K20" s="420"/>
      <c r="L20" s="420"/>
      <c r="M20" s="421"/>
    </row>
    <row r="21" spans="1:13" ht="13.5" customHeight="1" x14ac:dyDescent="0.25">
      <c r="A21" s="419"/>
      <c r="B21" s="420"/>
      <c r="C21" s="420"/>
      <c r="D21" s="420"/>
      <c r="E21" s="420"/>
      <c r="F21" s="420"/>
      <c r="G21" s="420"/>
      <c r="H21" s="420"/>
      <c r="I21" s="420"/>
      <c r="J21" s="420"/>
      <c r="K21" s="420"/>
      <c r="L21" s="420"/>
      <c r="M21" s="421"/>
    </row>
    <row r="22" spans="1:13" ht="13.5" customHeight="1" x14ac:dyDescent="0.25">
      <c r="A22" s="419"/>
      <c r="B22" s="420"/>
      <c r="C22" s="420"/>
      <c r="D22" s="420"/>
      <c r="E22" s="420"/>
      <c r="F22" s="420"/>
      <c r="G22" s="420"/>
      <c r="H22" s="420"/>
      <c r="I22" s="420"/>
      <c r="J22" s="420"/>
      <c r="K22" s="420"/>
      <c r="L22" s="420"/>
      <c r="M22" s="421"/>
    </row>
    <row r="23" spans="1:13" ht="13.5" customHeight="1" x14ac:dyDescent="0.25">
      <c r="A23" s="419"/>
      <c r="B23" s="420"/>
      <c r="C23" s="420"/>
      <c r="D23" s="420"/>
      <c r="E23" s="420"/>
      <c r="F23" s="420"/>
      <c r="G23" s="420"/>
      <c r="H23" s="420"/>
      <c r="I23" s="420"/>
      <c r="J23" s="420"/>
      <c r="K23" s="420"/>
      <c r="L23" s="420"/>
      <c r="M23" s="421"/>
    </row>
    <row r="24" spans="1:13" ht="13.5" customHeight="1" x14ac:dyDescent="0.25">
      <c r="A24" s="419"/>
      <c r="B24" s="420"/>
      <c r="C24" s="420"/>
      <c r="D24" s="420"/>
      <c r="E24" s="420"/>
      <c r="F24" s="420"/>
      <c r="G24" s="420"/>
      <c r="H24" s="420"/>
      <c r="I24" s="420"/>
      <c r="J24" s="420"/>
      <c r="K24" s="420"/>
      <c r="L24" s="420"/>
      <c r="M24" s="421"/>
    </row>
    <row r="25" spans="1:13" ht="13.5" customHeight="1" x14ac:dyDescent="0.25">
      <c r="A25" s="419"/>
      <c r="B25" s="420"/>
      <c r="C25" s="420"/>
      <c r="D25" s="420"/>
      <c r="E25" s="420"/>
      <c r="F25" s="420"/>
      <c r="G25" s="420"/>
      <c r="H25" s="420"/>
      <c r="I25" s="420"/>
      <c r="J25" s="420"/>
      <c r="K25" s="420"/>
      <c r="L25" s="420"/>
      <c r="M25" s="421"/>
    </row>
    <row r="26" spans="1:13" ht="13.5" customHeight="1" x14ac:dyDescent="0.25">
      <c r="A26" s="419"/>
      <c r="B26" s="420"/>
      <c r="C26" s="420"/>
      <c r="D26" s="420"/>
      <c r="E26" s="420"/>
      <c r="F26" s="420"/>
      <c r="G26" s="420"/>
      <c r="H26" s="420"/>
      <c r="I26" s="420"/>
      <c r="J26" s="420"/>
      <c r="K26" s="420"/>
      <c r="L26" s="420"/>
      <c r="M26" s="421"/>
    </row>
    <row r="27" spans="1:13" ht="13.5" customHeight="1" x14ac:dyDescent="0.25">
      <c r="A27" s="419"/>
      <c r="B27" s="420"/>
      <c r="C27" s="420"/>
      <c r="D27" s="420"/>
      <c r="E27" s="420"/>
      <c r="F27" s="420"/>
      <c r="G27" s="420"/>
      <c r="H27" s="420"/>
      <c r="I27" s="420"/>
      <c r="J27" s="420"/>
      <c r="K27" s="420"/>
      <c r="L27" s="420"/>
      <c r="M27" s="421"/>
    </row>
    <row r="28" spans="1:13" ht="13.5" customHeight="1" thickBot="1" x14ac:dyDescent="0.3">
      <c r="A28" s="422"/>
      <c r="B28" s="423"/>
      <c r="C28" s="423"/>
      <c r="D28" s="423"/>
      <c r="E28" s="423"/>
      <c r="F28" s="423"/>
      <c r="G28" s="423"/>
      <c r="H28" s="423"/>
      <c r="I28" s="423"/>
      <c r="J28" s="423"/>
      <c r="K28" s="423"/>
      <c r="L28" s="423"/>
      <c r="M28" s="424"/>
    </row>
    <row r="29" spans="1:13" ht="13.5" customHeight="1" x14ac:dyDescent="0.6">
      <c r="A29" s="68"/>
      <c r="B29" s="31"/>
      <c r="C29" s="31"/>
      <c r="D29" s="225"/>
      <c r="E29" s="225"/>
      <c r="F29" s="225"/>
      <c r="G29" s="31"/>
      <c r="H29" s="31"/>
      <c r="I29" s="31"/>
      <c r="J29" s="31"/>
      <c r="K29" s="31"/>
      <c r="L29" s="31"/>
      <c r="M29" s="69"/>
    </row>
    <row r="30" spans="1:13" ht="21.75" customHeight="1" thickBot="1" x14ac:dyDescent="0.65">
      <c r="A30" s="64" t="s">
        <v>281</v>
      </c>
      <c r="B30" s="48"/>
      <c r="C30" s="48"/>
      <c r="D30" s="226"/>
      <c r="E30" s="226"/>
      <c r="F30" s="226"/>
      <c r="G30" s="48"/>
      <c r="H30" s="48"/>
      <c r="I30" s="48"/>
      <c r="J30" s="48"/>
      <c r="K30" s="48"/>
      <c r="L30" s="48"/>
      <c r="M30" s="49"/>
    </row>
    <row r="31" spans="1:13" ht="13.5" customHeight="1" x14ac:dyDescent="0.25"/>
  </sheetData>
  <sheetProtection algorithmName="SHA-512" hashValue="p8YH5RCjbfQoW4tFjfezKd7fHQsuMYcLvi3UdPI6EWiiPIuHu6lNlnNM1SE0fsoomC+JzwBc1XkRjl9aaQC2nw==" saltValue="vY4I6N/EwZgos46my/zqQw==" spinCount="100000" sheet="1" objects="1" scenarios="1"/>
  <mergeCells count="5">
    <mergeCell ref="A8:M28"/>
    <mergeCell ref="A3:M3"/>
    <mergeCell ref="A4:C4"/>
    <mergeCell ref="D4:M4"/>
    <mergeCell ref="A7:M7"/>
  </mergeCells>
  <pageMargins left="0.7" right="0.7" top="0.75" bottom="0.75" header="0.3" footer="0.3"/>
  <pageSetup scale="76" orientation="landscape" horizontalDpi="1200" verticalDpi="1200" r:id="rId1"/>
  <headerFooter>
    <oddHeader>&amp;C&amp;"Poppins,Bold"Pasco County Florida
Better Future</oddHeader>
    <oddFooter>&amp;CPage &amp;P
&amp;F (version 1.0)  &amp;A Tab</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E9E18-73D2-4C98-B062-F05B781029A5}">
  <dimension ref="A1:M10"/>
  <sheetViews>
    <sheetView topLeftCell="N1" workbookViewId="0">
      <selection activeCell="V27" sqref="V27"/>
    </sheetView>
  </sheetViews>
  <sheetFormatPr defaultRowHeight="15" x14ac:dyDescent="0.25"/>
  <cols>
    <col min="1" max="1" width="36.28515625" style="8" hidden="1" customWidth="1"/>
    <col min="2" max="2" width="2" style="8" hidden="1" customWidth="1"/>
    <col min="3" max="4" width="13.7109375" style="8" hidden="1" customWidth="1"/>
    <col min="5" max="5" width="12.140625" style="8" hidden="1" customWidth="1"/>
    <col min="6" max="7" width="6.140625" style="8" hidden="1" customWidth="1"/>
    <col min="8" max="8" width="8.85546875" style="8" hidden="1" customWidth="1"/>
    <col min="9" max="12" width="6.140625" style="8" hidden="1" customWidth="1"/>
    <col min="13" max="13" width="21.28515625" style="8" hidden="1" customWidth="1"/>
    <col min="14" max="14" width="9.85546875" style="8" customWidth="1"/>
    <col min="15" max="16384" width="9.140625" style="8"/>
  </cols>
  <sheetData>
    <row r="1" spans="1:12" x14ac:dyDescent="0.25">
      <c r="A1" s="10" t="s">
        <v>178</v>
      </c>
    </row>
    <row r="2" spans="1:12" x14ac:dyDescent="0.25">
      <c r="A2" s="8" t="s">
        <v>157</v>
      </c>
    </row>
    <row r="3" spans="1:12" ht="15.75" thickBot="1" x14ac:dyDescent="0.3">
      <c r="A3" s="8" t="s">
        <v>156</v>
      </c>
      <c r="E3" s="8" t="s">
        <v>170</v>
      </c>
    </row>
    <row r="4" spans="1:12" ht="15.75" thickBot="1" x14ac:dyDescent="0.3">
      <c r="A4" s="11" t="s">
        <v>151</v>
      </c>
      <c r="B4" s="12"/>
      <c r="C4" s="12"/>
      <c r="D4" s="12"/>
      <c r="E4" s="13">
        <f>'Relocation (Required)'!E14</f>
        <v>0</v>
      </c>
    </row>
    <row r="5" spans="1:12" ht="15.75" thickBot="1" x14ac:dyDescent="0.3">
      <c r="A5" s="14" t="s">
        <v>158</v>
      </c>
      <c r="B5" s="15"/>
      <c r="C5" s="15"/>
      <c r="D5" s="15"/>
      <c r="E5" s="16" cm="1">
        <f t="array" ref="E5">SUM('MHU Replacement'!D16:D18+'MHU Replacement'!D20:D22+'MHU Replacement'!G16:G18+'MHU Replacement'!G20:G22)</f>
        <v>0</v>
      </c>
      <c r="F5" s="17"/>
    </row>
    <row r="6" spans="1:12" ht="15.75" thickBot="1" x14ac:dyDescent="0.3">
      <c r="A6" s="14" t="s">
        <v>169</v>
      </c>
      <c r="B6" s="15"/>
      <c r="C6" s="15"/>
      <c r="D6" s="15"/>
      <c r="E6" s="18">
        <f>SUM(F6:L6)</f>
        <v>0</v>
      </c>
      <c r="F6" s="17">
        <f>SUM(Rehabilitation!H24:H32)</f>
        <v>0</v>
      </c>
      <c r="G6" s="19">
        <f>SUM(Rehabilitation!H39:H42)</f>
        <v>0</v>
      </c>
      <c r="H6" s="17">
        <f>SUM(Rehabilitation!H34:H35)</f>
        <v>0</v>
      </c>
      <c r="I6" s="17">
        <f>SUM(Rehabilitation!H49:H57)</f>
        <v>0</v>
      </c>
      <c r="J6" s="17">
        <f>SUM(Rehabilitation!H59:H68)</f>
        <v>0</v>
      </c>
      <c r="K6" s="17">
        <f>SUM(Rehabilitation!H70:H79)</f>
        <v>0</v>
      </c>
      <c r="L6" s="17">
        <f>Rehabilitation!H47</f>
        <v>0</v>
      </c>
    </row>
    <row r="7" spans="1:12" x14ac:dyDescent="0.25">
      <c r="A7" s="14" t="s">
        <v>172</v>
      </c>
      <c r="B7" s="15"/>
      <c r="C7" s="15"/>
      <c r="D7" s="15"/>
      <c r="E7" s="16">
        <f>SUM(F7:L7)</f>
        <v>0</v>
      </c>
      <c r="F7" s="17">
        <f>SUM((Reconstruction!K9:K54))</f>
        <v>0</v>
      </c>
      <c r="G7" s="17">
        <f>SUM((Reconstruction!H9:H60))</f>
        <v>0</v>
      </c>
      <c r="H7" s="17">
        <f>SUM(Reconstruction!C9:E34)</f>
        <v>0</v>
      </c>
      <c r="I7" s="17">
        <f>SUM(Reconstruction!B40:E42)</f>
        <v>0</v>
      </c>
      <c r="J7" s="17">
        <f>SUM((Reconstruction!B47:E49))</f>
        <v>0</v>
      </c>
      <c r="K7" s="17">
        <f>SUM(Reconstruction!B55:E56)</f>
        <v>0</v>
      </c>
      <c r="L7" s="17">
        <f>Reconstruction!B60</f>
        <v>0</v>
      </c>
    </row>
    <row r="8" spans="1:12" ht="15.75" thickBot="1" x14ac:dyDescent="0.3">
      <c r="A8" s="20" t="s">
        <v>167</v>
      </c>
      <c r="B8" s="21"/>
      <c r="C8" s="21"/>
      <c r="D8" s="21"/>
      <c r="E8" s="22">
        <f>SUM(F8:H8)</f>
        <v>0</v>
      </c>
      <c r="F8" s="17">
        <f>SUM('Demolition Only'!B9:B35)</f>
        <v>0</v>
      </c>
      <c r="G8" s="17">
        <f>SUM('Demolition Only'!E9:E10)</f>
        <v>0</v>
      </c>
      <c r="H8" s="17">
        <f>SUM('Demolition Only'!E12:E27)</f>
        <v>0</v>
      </c>
    </row>
    <row r="10" spans="1:12" x14ac:dyDescent="0.25">
      <c r="A10" s="8" t="s">
        <v>257</v>
      </c>
      <c r="B10" s="8">
        <f>COUNTA(Narrative!A8:M28)</f>
        <v>0</v>
      </c>
      <c r="E10" s="17"/>
    </row>
  </sheetData>
  <sheetProtection algorithmName="SHA-512" hashValue="njuFrghbXIoLmuP2Gs+H2hmVLzUVXGn6qnJdciN2kxPXPtrR1OXxi7gxHocxg2YDzwsSJ286OTsReZXuD03mQw==" saltValue="9AMiyzDpBAZpX7tIq1YpXA=="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DCF1D-717C-4BB2-A850-5D46019DD4B7}">
  <sheetPr>
    <tabColor theme="5"/>
    <pageSetUpPr autoPageBreaks="0"/>
  </sheetPr>
  <dimension ref="A2:M29"/>
  <sheetViews>
    <sheetView showGridLines="0" zoomScale="80" zoomScaleNormal="80" workbookViewId="0">
      <selection activeCell="G12" sqref="G12:M12"/>
    </sheetView>
  </sheetViews>
  <sheetFormatPr defaultRowHeight="15" x14ac:dyDescent="0.25"/>
  <cols>
    <col min="1" max="1" width="12" customWidth="1"/>
    <col min="4" max="4" width="9.140625" style="5"/>
    <col min="5" max="5" width="13.140625" style="5" customWidth="1"/>
    <col min="6" max="6" width="11.7109375" style="5" customWidth="1"/>
    <col min="7" max="7" width="11.7109375" customWidth="1"/>
    <col min="8" max="8" width="11" customWidth="1"/>
    <col min="9" max="9" width="11.42578125" customWidth="1"/>
    <col min="10" max="10" width="10.7109375" customWidth="1"/>
    <col min="11" max="11" width="10.85546875" customWidth="1"/>
    <col min="12" max="12" width="11.7109375" customWidth="1"/>
    <col min="13" max="13" width="20.28515625" customWidth="1"/>
  </cols>
  <sheetData>
    <row r="2" spans="1:13" ht="15.75" thickBot="1" x14ac:dyDescent="0.3"/>
    <row r="3" spans="1:13" ht="31.5" thickBot="1" x14ac:dyDescent="0.9">
      <c r="A3" s="413" t="s">
        <v>253</v>
      </c>
      <c r="B3" s="413"/>
      <c r="C3" s="413"/>
      <c r="D3" s="413"/>
      <c r="E3" s="413"/>
      <c r="F3" s="413"/>
      <c r="G3" s="413"/>
      <c r="H3" s="413"/>
      <c r="I3" s="413"/>
      <c r="J3" s="413"/>
      <c r="K3" s="413"/>
      <c r="L3" s="413"/>
      <c r="M3" s="425"/>
    </row>
    <row r="4" spans="1:13" ht="21.75" x14ac:dyDescent="0.6">
      <c r="A4" s="68"/>
      <c r="B4" s="31"/>
      <c r="C4" s="31"/>
      <c r="D4" s="225"/>
      <c r="E4" s="225"/>
      <c r="F4" s="225"/>
      <c r="G4" s="31"/>
      <c r="H4" s="31"/>
      <c r="I4" s="31"/>
      <c r="J4" s="31"/>
      <c r="K4" s="31"/>
      <c r="L4" s="31"/>
      <c r="M4" s="69"/>
    </row>
    <row r="5" spans="1:13" ht="22.5" thickBot="1" x14ac:dyDescent="0.65">
      <c r="A5" s="68"/>
      <c r="B5" s="31"/>
      <c r="C5" s="31"/>
      <c r="D5" s="225"/>
      <c r="E5" s="225"/>
      <c r="F5" s="225"/>
      <c r="G5" s="31"/>
      <c r="H5" s="31"/>
      <c r="I5" s="31"/>
      <c r="J5" s="31"/>
      <c r="K5" s="31"/>
      <c r="L5" s="31"/>
      <c r="M5" s="69"/>
    </row>
    <row r="6" spans="1:13" ht="15.75" thickBot="1" x14ac:dyDescent="0.3">
      <c r="A6" s="455" t="s">
        <v>282</v>
      </c>
      <c r="B6" s="455"/>
      <c r="C6" s="455"/>
      <c r="D6" s="455"/>
      <c r="E6" s="455"/>
      <c r="F6" s="455"/>
      <c r="G6" s="455"/>
      <c r="H6" s="455"/>
      <c r="I6" s="455"/>
      <c r="J6" s="455"/>
      <c r="K6" s="455"/>
      <c r="L6" s="455"/>
      <c r="M6" s="456"/>
    </row>
    <row r="7" spans="1:13" ht="69" customHeight="1" thickBot="1" x14ac:dyDescent="0.3">
      <c r="A7" s="455"/>
      <c r="B7" s="455"/>
      <c r="C7" s="455"/>
      <c r="D7" s="455"/>
      <c r="E7" s="455"/>
      <c r="F7" s="455"/>
      <c r="G7" s="455"/>
      <c r="H7" s="455"/>
      <c r="I7" s="455"/>
      <c r="J7" s="455"/>
      <c r="K7" s="455"/>
      <c r="L7" s="455"/>
      <c r="M7" s="456"/>
    </row>
    <row r="8" spans="1:13" ht="45" customHeight="1" thickBot="1" x14ac:dyDescent="0.3">
      <c r="A8" s="460" t="s">
        <v>166</v>
      </c>
      <c r="B8" s="460"/>
      <c r="C8" s="461"/>
      <c r="D8" s="464" t="s">
        <v>181</v>
      </c>
      <c r="E8" s="465"/>
      <c r="F8" s="228" t="s">
        <v>179</v>
      </c>
      <c r="G8" s="462" t="s">
        <v>255</v>
      </c>
      <c r="H8" s="462"/>
      <c r="I8" s="462"/>
      <c r="J8" s="462"/>
      <c r="K8" s="462"/>
      <c r="L8" s="462"/>
      <c r="M8" s="463"/>
    </row>
    <row r="9" spans="1:13" ht="6.75" customHeight="1" thickBot="1" x14ac:dyDescent="0.3">
      <c r="A9" s="457"/>
      <c r="B9" s="458"/>
      <c r="C9" s="458"/>
      <c r="D9" s="458"/>
      <c r="E9" s="458"/>
      <c r="F9" s="458"/>
      <c r="G9" s="458"/>
      <c r="H9" s="458"/>
      <c r="I9" s="458"/>
      <c r="J9" s="458"/>
      <c r="K9" s="458"/>
      <c r="L9" s="458"/>
      <c r="M9" s="459"/>
    </row>
    <row r="10" spans="1:13" ht="57" customHeight="1" thickBot="1" x14ac:dyDescent="0.3">
      <c r="A10" s="448" t="s">
        <v>155</v>
      </c>
      <c r="B10" s="448"/>
      <c r="C10" s="449"/>
      <c r="D10" s="444" t="str">
        <f>IF(Rehabilitation!J4="Make Selection","Selection not yet made at the top of the pricing form.",Rehabilitation!J4)</f>
        <v>Selection not yet made at the top of the pricing form.</v>
      </c>
      <c r="E10" s="445"/>
      <c r="F10" s="232" t="str">
        <f>IF('for coding'!E6&gt;0, "Yes", "No")</f>
        <v>No</v>
      </c>
      <c r="G10" s="446" t="str">
        <f>IF(AND(D10="Selection not yet made at the top of the pricing form.", F10="No"), "Complete Rehabilitation Services Price Form tab. Select “No” at the top if you are not providing a proposal for this service. ", IF(D10=F10, "", "Needs Review: Inconsistent information provided in Rehabilitation Services Price Form tab."))</f>
        <v xml:space="preserve">Complete Rehabilitation Services Price Form tab. Select “No” at the top if you are not providing a proposal for this service. </v>
      </c>
      <c r="H10" s="446"/>
      <c r="I10" s="446"/>
      <c r="J10" s="446"/>
      <c r="K10" s="446"/>
      <c r="L10" s="446"/>
      <c r="M10" s="447"/>
    </row>
    <row r="11" spans="1:13" ht="6.75" customHeight="1" thickBot="1" x14ac:dyDescent="0.3">
      <c r="A11" s="438"/>
      <c r="B11" s="439"/>
      <c r="C11" s="439"/>
      <c r="D11" s="439"/>
      <c r="E11" s="439"/>
      <c r="F11" s="439"/>
      <c r="G11" s="439"/>
      <c r="H11" s="439"/>
      <c r="I11" s="439"/>
      <c r="J11" s="439"/>
      <c r="K11" s="439"/>
      <c r="L11" s="439"/>
      <c r="M11" s="440"/>
    </row>
    <row r="12" spans="1:13" ht="57" customHeight="1" thickBot="1" x14ac:dyDescent="0.3">
      <c r="A12" s="448" t="s">
        <v>153</v>
      </c>
      <c r="B12" s="448"/>
      <c r="C12" s="449"/>
      <c r="D12" s="444" t="str">
        <f>IF(Reconstruction!E4="Make Selection","Selection not yet made at the top of the pricing form.",Reconstruction!E4)</f>
        <v>Selection not yet made at the top of the pricing form.</v>
      </c>
      <c r="E12" s="445"/>
      <c r="F12" s="232" t="str">
        <f>IF('for coding'!E7&gt;0, "Yes", "No")</f>
        <v>No</v>
      </c>
      <c r="G12" s="446" t="str">
        <f>IF(AND(D12="Selection not yet made at the top of the pricing form.", F12="No"), "Complete Reconstruction Services Price Form tab. Select “No” at the top if you are not providing a proposal for this service.", IF(D12=F12, "", "Needs Review: Inconsistent information provided in Reconstruction Services Price Form tab."))</f>
        <v>Complete Reconstruction Services Price Form tab. Select “No” at the top if you are not providing a proposal for this service.</v>
      </c>
      <c r="H12" s="446"/>
      <c r="I12" s="446"/>
      <c r="J12" s="446"/>
      <c r="K12" s="446"/>
      <c r="L12" s="446"/>
      <c r="M12" s="447"/>
    </row>
    <row r="13" spans="1:13" ht="6.75" customHeight="1" thickBot="1" x14ac:dyDescent="0.3">
      <c r="A13" s="438"/>
      <c r="B13" s="439"/>
      <c r="C13" s="439"/>
      <c r="D13" s="439"/>
      <c r="E13" s="439"/>
      <c r="F13" s="439"/>
      <c r="G13" s="439"/>
      <c r="H13" s="439"/>
      <c r="I13" s="439"/>
      <c r="J13" s="439"/>
      <c r="K13" s="439"/>
      <c r="L13" s="439"/>
      <c r="M13" s="440"/>
    </row>
    <row r="14" spans="1:13" ht="57" customHeight="1" thickBot="1" x14ac:dyDescent="0.3">
      <c r="A14" s="448" t="s">
        <v>152</v>
      </c>
      <c r="B14" s="448"/>
      <c r="C14" s="449"/>
      <c r="D14" s="444" t="str">
        <f>IF('MHU Replacement'!J4="Make Selection","Selection not yet made at the top of the pricing form.",'MHU Replacement'!J4)</f>
        <v>Selection not yet made at the top of the pricing form.</v>
      </c>
      <c r="E14" s="445"/>
      <c r="F14" s="232" t="str">
        <f>IF('for coding'!E5&gt;0, "Yes", "No")</f>
        <v>No</v>
      </c>
      <c r="G14" s="446" t="str">
        <f>IF(AND(D14="Selection not yet made at the top of the pricing form.", F14="No"), "Complete MHU Replacement Price Form tab. Select “No” at the top if you are not providing a proposal for this service.", IF(D14=F14, "", "Needs Review: Inconsistent information provided in MHU Replacement Price Form tab."))</f>
        <v>Complete MHU Replacement Price Form tab. Select “No” at the top if you are not providing a proposal for this service.</v>
      </c>
      <c r="H14" s="446"/>
      <c r="I14" s="446"/>
      <c r="J14" s="446"/>
      <c r="K14" s="446"/>
      <c r="L14" s="446"/>
      <c r="M14" s="447"/>
    </row>
    <row r="15" spans="1:13" ht="6.75" customHeight="1" thickBot="1" x14ac:dyDescent="0.3">
      <c r="A15" s="438"/>
      <c r="B15" s="439"/>
      <c r="C15" s="439"/>
      <c r="D15" s="439"/>
      <c r="E15" s="439"/>
      <c r="F15" s="439"/>
      <c r="G15" s="439"/>
      <c r="H15" s="439"/>
      <c r="I15" s="439"/>
      <c r="J15" s="439"/>
      <c r="K15" s="439"/>
      <c r="L15" s="439"/>
      <c r="M15" s="440"/>
    </row>
    <row r="16" spans="1:13" ht="57" customHeight="1" thickBot="1" x14ac:dyDescent="0.3">
      <c r="A16" s="448" t="s">
        <v>154</v>
      </c>
      <c r="B16" s="448"/>
      <c r="C16" s="449"/>
      <c r="D16" s="444" t="str">
        <f>IF('Demolition Only'!E4="Make Selection","Selection not yet made at the top of the pricing form.",'Demolition Only'!E4)</f>
        <v>Selection not yet made at the top of the pricing form.</v>
      </c>
      <c r="E16" s="445"/>
      <c r="F16" s="232" t="str">
        <f>IF('for coding'!E8&gt;0, "Yes", "No")</f>
        <v>No</v>
      </c>
      <c r="G16" s="446" t="str">
        <f>IF(AND(D16="Selection not yet made at the top of the pricing form.", F16="No"), "Complete Demolition Only Services Price Form tab. Select “No” at the top if you are not providing a proposal for this service.", IF(D16=F16, "", "Needs Review: Inconsistent information provided in Demolition Only Services Price Form tab."))</f>
        <v>Complete Demolition Only Services Price Form tab. Select “No” at the top if you are not providing a proposal for this service.</v>
      </c>
      <c r="H16" s="446"/>
      <c r="I16" s="446"/>
      <c r="J16" s="446"/>
      <c r="K16" s="446"/>
      <c r="L16" s="446"/>
      <c r="M16" s="447"/>
    </row>
    <row r="17" spans="1:13" ht="6.75" customHeight="1" thickBot="1" x14ac:dyDescent="0.3">
      <c r="A17" s="229"/>
      <c r="B17" s="230"/>
      <c r="C17" s="230"/>
      <c r="D17" s="230"/>
      <c r="E17" s="230"/>
      <c r="F17" s="230"/>
      <c r="G17" s="230"/>
      <c r="H17" s="230"/>
      <c r="I17" s="230"/>
      <c r="J17" s="230"/>
      <c r="K17" s="230"/>
      <c r="L17" s="230"/>
      <c r="M17" s="231"/>
    </row>
    <row r="18" spans="1:13" ht="42" customHeight="1" thickBot="1" x14ac:dyDescent="0.3">
      <c r="A18" s="448" t="s">
        <v>283</v>
      </c>
      <c r="B18" s="448"/>
      <c r="C18" s="449"/>
      <c r="D18" s="453" t="s">
        <v>180</v>
      </c>
      <c r="E18" s="454"/>
      <c r="F18" s="232" t="str">
        <f>IF('for coding'!E4&gt;0, "Yes", "No")</f>
        <v>No</v>
      </c>
      <c r="G18" s="446" t="str">
        <f>IF(F18="No", "Required: Complete Relocation Price Form tab.", " ")</f>
        <v>Required: Complete Relocation Price Form tab.</v>
      </c>
      <c r="H18" s="446"/>
      <c r="I18" s="446"/>
      <c r="J18" s="446"/>
      <c r="K18" s="446"/>
      <c r="L18" s="446"/>
      <c r="M18" s="447"/>
    </row>
    <row r="19" spans="1:13" ht="6.75" customHeight="1" thickBot="1" x14ac:dyDescent="0.3">
      <c r="A19" s="438"/>
      <c r="B19" s="439"/>
      <c r="C19" s="439"/>
      <c r="D19" s="439"/>
      <c r="E19" s="439"/>
      <c r="F19" s="439"/>
      <c r="G19" s="439"/>
      <c r="H19" s="439"/>
      <c r="I19" s="439"/>
      <c r="J19" s="439"/>
      <c r="K19" s="439"/>
      <c r="L19" s="439"/>
      <c r="M19" s="440"/>
    </row>
    <row r="20" spans="1:13" ht="42" customHeight="1" thickBot="1" x14ac:dyDescent="0.3">
      <c r="A20" s="448" t="s">
        <v>257</v>
      </c>
      <c r="B20" s="448"/>
      <c r="C20" s="449"/>
      <c r="D20" s="453" t="s">
        <v>259</v>
      </c>
      <c r="E20" s="454"/>
      <c r="F20" s="233" t="s">
        <v>256</v>
      </c>
      <c r="G20" s="446" t="str">
        <f>IF('for coding'!B10=0, "Complete the Narrative tab as needed.", "")</f>
        <v>Complete the Narrative tab as needed.</v>
      </c>
      <c r="H20" s="446"/>
      <c r="I20" s="446"/>
      <c r="J20" s="446"/>
      <c r="K20" s="446"/>
      <c r="L20" s="446"/>
      <c r="M20" s="447"/>
    </row>
    <row r="21" spans="1:13" ht="6.75" customHeight="1" thickBot="1" x14ac:dyDescent="0.3">
      <c r="A21" s="450"/>
      <c r="B21" s="451"/>
      <c r="C21" s="451"/>
      <c r="D21" s="451"/>
      <c r="E21" s="451"/>
      <c r="F21" s="451"/>
      <c r="G21" s="451"/>
      <c r="H21" s="451"/>
      <c r="I21" s="451"/>
      <c r="J21" s="451"/>
      <c r="K21" s="451"/>
      <c r="L21" s="451"/>
      <c r="M21" s="452"/>
    </row>
    <row r="22" spans="1:13" ht="21.75" customHeight="1" x14ac:dyDescent="0.25">
      <c r="A22" s="227" t="s">
        <v>208</v>
      </c>
      <c r="B22" s="234"/>
      <c r="C22" s="234"/>
      <c r="D22" s="234"/>
      <c r="E22" s="234"/>
      <c r="F22" s="234"/>
      <c r="G22" s="234"/>
      <c r="H22" s="234"/>
      <c r="I22" s="234"/>
      <c r="J22" s="234"/>
      <c r="K22" s="234"/>
      <c r="L22" s="234"/>
      <c r="M22" s="235"/>
    </row>
    <row r="23" spans="1:13" ht="27.75" customHeight="1" x14ac:dyDescent="0.25">
      <c r="A23" s="441" t="s">
        <v>254</v>
      </c>
      <c r="B23" s="442"/>
      <c r="C23" s="442"/>
      <c r="D23" s="442"/>
      <c r="E23" s="442"/>
      <c r="F23" s="442"/>
      <c r="G23" s="442"/>
      <c r="H23" s="442"/>
      <c r="I23" s="442"/>
      <c r="J23" s="442"/>
      <c r="K23" s="442"/>
      <c r="L23" s="442"/>
      <c r="M23" s="443"/>
    </row>
    <row r="24" spans="1:13" ht="64.5" customHeight="1" x14ac:dyDescent="0.25">
      <c r="A24" s="432" t="s">
        <v>258</v>
      </c>
      <c r="B24" s="433"/>
      <c r="C24" s="433"/>
      <c r="D24" s="433"/>
      <c r="E24" s="433"/>
      <c r="F24" s="433"/>
      <c r="G24" s="433"/>
      <c r="H24" s="433"/>
      <c r="I24" s="433"/>
      <c r="J24" s="433"/>
      <c r="K24" s="433"/>
      <c r="L24" s="433"/>
      <c r="M24" s="434"/>
    </row>
    <row r="25" spans="1:13" ht="37.5" customHeight="1" x14ac:dyDescent="0.25">
      <c r="A25" s="435" t="s">
        <v>284</v>
      </c>
      <c r="B25" s="436"/>
      <c r="C25" s="436"/>
      <c r="D25" s="436"/>
      <c r="E25" s="436"/>
      <c r="F25" s="436"/>
      <c r="G25" s="436"/>
      <c r="H25" s="436"/>
      <c r="I25" s="436"/>
      <c r="J25" s="436"/>
      <c r="K25" s="436"/>
      <c r="L25" s="436"/>
      <c r="M25" s="437"/>
    </row>
    <row r="26" spans="1:13" ht="27.75" customHeight="1" thickBot="1" x14ac:dyDescent="0.6">
      <c r="A26" s="64" t="s">
        <v>285</v>
      </c>
      <c r="B26" s="110"/>
      <c r="C26" s="110"/>
      <c r="D26" s="236"/>
      <c r="E26" s="236"/>
      <c r="F26" s="236"/>
      <c r="G26" s="110"/>
      <c r="H26" s="110"/>
      <c r="I26" s="110"/>
      <c r="J26" s="110"/>
      <c r="K26" s="110"/>
      <c r="L26" s="110"/>
      <c r="M26" s="111"/>
    </row>
    <row r="27" spans="1:13" ht="13.5" customHeight="1" x14ac:dyDescent="0.25"/>
    <row r="28" spans="1:13" ht="13.5" customHeight="1" x14ac:dyDescent="0.25"/>
    <row r="29" spans="1:13" ht="13.5" customHeight="1" x14ac:dyDescent="0.25"/>
  </sheetData>
  <sheetProtection algorithmName="SHA-512" hashValue="KotR5YN3MGoxRU/iWramhsoPLyE28W33MfSyHZH5CTbNWTg3/ey3+almI6RnU+4Urotu6JrsJOUd2Gyo+uR8AA==" saltValue="F6TcT+qldrJOJoWJUGYiuQ==" spinCount="100000" sheet="1" objects="1" scenarios="1"/>
  <mergeCells count="32">
    <mergeCell ref="A3:M3"/>
    <mergeCell ref="A6:M7"/>
    <mergeCell ref="A18:C18"/>
    <mergeCell ref="D18:E18"/>
    <mergeCell ref="G20:M20"/>
    <mergeCell ref="D10:E10"/>
    <mergeCell ref="A10:C10"/>
    <mergeCell ref="G10:M10"/>
    <mergeCell ref="D14:E14"/>
    <mergeCell ref="A9:M9"/>
    <mergeCell ref="A14:C14"/>
    <mergeCell ref="A8:C8"/>
    <mergeCell ref="G8:M8"/>
    <mergeCell ref="G18:M18"/>
    <mergeCell ref="G14:M14"/>
    <mergeCell ref="D8:E8"/>
    <mergeCell ref="A24:M24"/>
    <mergeCell ref="A25:M25"/>
    <mergeCell ref="A15:M15"/>
    <mergeCell ref="A11:M11"/>
    <mergeCell ref="A13:M13"/>
    <mergeCell ref="A23:M23"/>
    <mergeCell ref="D12:E12"/>
    <mergeCell ref="D16:E16"/>
    <mergeCell ref="G16:M16"/>
    <mergeCell ref="G12:M12"/>
    <mergeCell ref="A12:C12"/>
    <mergeCell ref="A16:C16"/>
    <mergeCell ref="A19:M19"/>
    <mergeCell ref="A21:M21"/>
    <mergeCell ref="A20:C20"/>
    <mergeCell ref="D20:E20"/>
  </mergeCells>
  <conditionalFormatting sqref="D10:E10 D12:E12 D16:E18">
    <cfRule type="containsText" dxfId="3" priority="3" operator="containsText" text="Selection">
      <formula>NOT(ISERROR(SEARCH("Selection",D10)))</formula>
    </cfRule>
  </conditionalFormatting>
  <conditionalFormatting sqref="D14:E14">
    <cfRule type="containsText" dxfId="2" priority="4" operator="containsText" text="Selection">
      <formula>NOT(ISERROR(SEARCH("Selection",D14)))</formula>
    </cfRule>
  </conditionalFormatting>
  <conditionalFormatting sqref="G10:M10 G12:M12 G14:M14 G16:M18">
    <cfRule type="containsText" dxfId="1" priority="6" operator="containsText" text="Needs Review">
      <formula>NOT(ISERROR(SEARCH("Needs Review",G10)))</formula>
    </cfRule>
  </conditionalFormatting>
  <conditionalFormatting sqref="G18:M18">
    <cfRule type="containsText" dxfId="0" priority="5" operator="containsText" text="Complete">
      <formula>NOT(ISERROR(SEARCH("Complete",G18)))</formula>
    </cfRule>
  </conditionalFormatting>
  <pageMargins left="0.7" right="0.7" top="0.75" bottom="0.75" header="0.3" footer="0.3"/>
  <pageSetup scale="60" orientation="portrait" horizontalDpi="1200" verticalDpi="1200" r:id="rId1"/>
  <headerFooter>
    <oddHeader>&amp;C&amp;"Poppins,Bold"Pasco County Florida
Better Future</oddHeader>
    <oddFooter>&amp;CPage &amp;P
&amp;F (version 1.0)  &amp;A Tab</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940FF723964474F80B380008EA5C464" ma:contentTypeVersion="25" ma:contentTypeDescription="Create a new document." ma:contentTypeScope="" ma:versionID="4820b77f643b82b0738fef679d954157">
  <xsd:schema xmlns:xsd="http://www.w3.org/2001/XMLSchema" xmlns:xs="http://www.w3.org/2001/XMLSchema" xmlns:p="http://schemas.microsoft.com/office/2006/metadata/properties" xmlns:ns2="78fd2e0d-9d4c-40d4-8993-7f81f95c39e2" xmlns:ns3="6996bb14-ebcd-4ce6-be51-1e19f08d36b8" targetNamespace="http://schemas.microsoft.com/office/2006/metadata/properties" ma:root="true" ma:fieldsID="d0a13c10652d41095601b30763d27720" ns2:_="" ns3:_="">
    <xsd:import namespace="78fd2e0d-9d4c-40d4-8993-7f81f95c39e2"/>
    <xsd:import namespace="6996bb14-ebcd-4ce6-be51-1e19f08d36b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DocumentType" minOccurs="0"/>
                <xsd:element ref="ns2:Program" minOccurs="0"/>
                <xsd:element ref="ns2:Status" minOccurs="0"/>
                <xsd:element ref="ns2:Dept" minOccurs="0"/>
                <xsd:element ref="ns2:DocumentNamingConvention" minOccurs="0"/>
                <xsd:element ref="ns2:DueDate" minOccurs="0"/>
                <xsd:element ref="ns2:Version_x0023_" minOccurs="0"/>
                <xsd:element ref="ns2:PMApprovalDate" minOccurs="0"/>
                <xsd:element ref="ns2:CountyApprovalDate" minOccurs="0"/>
                <xsd:element ref="ns2:SenttoCountyforReview_x002f_FeedbackDate" minOccurs="0"/>
                <xsd:element ref="ns2:Not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fd2e0d-9d4c-40d4-8993-7f81f95c39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a0091450-dd9d-4e8d-a95a-f4f436347ec5"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DocumentType" ma:index="19" nillable="true" ma:displayName="File Type" ma:format="Dropdown" ma:internalName="DocumentType">
      <xsd:complexType>
        <xsd:complexContent>
          <xsd:extension base="dms:MultiChoice">
            <xsd:sequence>
              <xsd:element name="Value" maxOccurs="unbounded" minOccurs="0" nillable="true">
                <xsd:simpleType>
                  <xsd:restriction base="dms:Choice">
                    <xsd:enumeration value="Checklist"/>
                    <xsd:enumeration value="Form"/>
                    <xsd:enumeration value="SOP"/>
                    <xsd:enumeration value="Manual/Guidelines"/>
                    <xsd:enumeration value="Policy"/>
                    <xsd:enumeration value="Reporting"/>
                    <xsd:enumeration value="Template"/>
                    <xsd:enumeration value="Training"/>
                    <xsd:enumeration value="Meeting Minutes"/>
                    <xsd:enumeration value="Reference Material/Artifact"/>
                    <xsd:enumeration value="Deliverable"/>
                    <xsd:enumeration value="Outreach Material"/>
                    <xsd:enumeration value="Other"/>
                    <xsd:enumeration value="Resource/ Data"/>
                    <xsd:enumeration value="Tracking"/>
                    <xsd:enumeration value="N/A"/>
                    <xsd:enumeration value="Parent Folder"/>
                    <xsd:enumeration value="Systems"/>
                    <xsd:enumeration value="Recording"/>
                  </xsd:restriction>
                </xsd:simpleType>
              </xsd:element>
            </xsd:sequence>
          </xsd:extension>
        </xsd:complexContent>
      </xsd:complexType>
    </xsd:element>
    <xsd:element name="Program" ma:index="20" nillable="true" ma:displayName="Program" ma:format="Dropdown" ma:internalName="Program">
      <xsd:simpleType>
        <xsd:restriction base="dms:Choice">
          <xsd:enumeration value="Housing"/>
          <xsd:enumeration value="Infrastructure"/>
          <xsd:enumeration value="Mitigation"/>
          <xsd:enumeration value="Planning"/>
          <xsd:enumeration value="Public Services"/>
          <xsd:enumeration value="Affordable Housing"/>
          <xsd:enumeration value="Administration"/>
          <xsd:enumeration value="Small Business/Non-Profit"/>
          <xsd:enumeration value="Compliance"/>
        </xsd:restriction>
      </xsd:simpleType>
    </xsd:element>
    <xsd:element name="Status" ma:index="21" nillable="true" ma:displayName="Status" ma:format="Dropdown" ma:indexed="true" ma:internalName="Status">
      <xsd:simpleType>
        <xsd:restriction base="dms:Choice">
          <xsd:enumeration value="In Progress (Working doc)"/>
          <xsd:enumeration value="Pending PM Approval"/>
          <xsd:enumeration value="PM Review: Pending Corrections"/>
          <xsd:enumeration value="Pending County Approval"/>
          <xsd:enumeration value="County Review: Pending Corrections"/>
          <xsd:enumeration value="County Review: Pending Finalization"/>
          <xsd:enumeration value="Archive"/>
          <xsd:enumeration value="Approved"/>
          <xsd:enumeration value="Artifact"/>
          <xsd:enumeration value="Final: Submitted"/>
          <xsd:enumeration value="Choice 11"/>
        </xsd:restriction>
      </xsd:simpleType>
    </xsd:element>
    <xsd:element name="Dept" ma:index="22" nillable="true" ma:displayName="Dept" ma:format="Dropdown" ma:internalName="Dept">
      <xsd:simpleType>
        <xsd:restriction base="dms:Choice">
          <xsd:enumeration value="Appeals"/>
          <xsd:enumeration value="Closeout"/>
          <xsd:enumeration value="Constuction"/>
          <xsd:enumeration value="QC"/>
          <xsd:enumeration value="Case Management/CC"/>
          <xsd:enumeration value="Eligibility"/>
          <xsd:enumeration value="Awards"/>
        </xsd:restriction>
      </xsd:simpleType>
    </xsd:element>
    <xsd:element name="DocumentNamingConvention" ma:index="23" nillable="true" ma:displayName="Document Naming Convention" ma:format="Dropdown" ma:internalName="DocumentNamingConvention">
      <xsd:simpleType>
        <xsd:restriction base="dms:Text">
          <xsd:maxLength value="255"/>
        </xsd:restriction>
      </xsd:simpleType>
    </xsd:element>
    <xsd:element name="DueDate" ma:index="24" nillable="true" ma:displayName="Due Date" ma:format="DateOnly" ma:internalName="DueDate">
      <xsd:simpleType>
        <xsd:restriction base="dms:DateTime"/>
      </xsd:simpleType>
    </xsd:element>
    <xsd:element name="Version_x0023_" ma:index="25" nillable="true" ma:displayName="Version #" ma:format="Dropdown" ma:internalName="Version_x0023_" ma:percentage="FALSE">
      <xsd:simpleType>
        <xsd:restriction base="dms:Number"/>
      </xsd:simpleType>
    </xsd:element>
    <xsd:element name="PMApprovalDate" ma:index="26" nillable="true" ma:displayName="PM Approval Date" ma:format="DateOnly" ma:internalName="PMApprovalDate">
      <xsd:simpleType>
        <xsd:restriction base="dms:DateTime"/>
      </xsd:simpleType>
    </xsd:element>
    <xsd:element name="CountyApprovalDate" ma:index="27" nillable="true" ma:displayName="County Approval Date" ma:format="DateOnly" ma:internalName="CountyApprovalDate">
      <xsd:simpleType>
        <xsd:restriction base="dms:DateTime"/>
      </xsd:simpleType>
    </xsd:element>
    <xsd:element name="SenttoCountyforReview_x002f_FeedbackDate" ma:index="28" nillable="true" ma:displayName="Date of 1st draft sent (County Review)" ma:description="Date in which first draft was sent to County team for review and feedback." ma:format="DateOnly" ma:internalName="SenttoCountyforReview_x002f_FeedbackDate">
      <xsd:simpleType>
        <xsd:restriction base="dms:DateTime"/>
      </xsd:simpleType>
    </xsd:element>
    <xsd:element name="Notes" ma:index="29" nillable="true" ma:displayName="Notes" ma:format="Dropdown" ma:internalName="Notes">
      <xsd:simpleType>
        <xsd:restriction base="dms:Note">
          <xsd:maxLength value="255"/>
        </xsd:restriction>
      </xsd:simpleType>
    </xsd:element>
    <xsd:element name="MediaServiceLocation" ma:index="3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996bb14-ebcd-4ce6-be51-1e19f08d36b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4dca1a24-d4e4-4c7e-a375-41b7b9e93e0e}" ma:internalName="TaxCatchAll" ma:showField="CatchAllData" ma:web="6996bb14-ebcd-4ce6-be51-1e19f08d36b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enttoCountyforReview_x002f_FeedbackDate xmlns="78fd2e0d-9d4c-40d4-8993-7f81f95c39e2" xsi:nil="true"/>
    <lcf76f155ced4ddcb4097134ff3c332f xmlns="78fd2e0d-9d4c-40d4-8993-7f81f95c39e2">
      <Terms xmlns="http://schemas.microsoft.com/office/infopath/2007/PartnerControls"/>
    </lcf76f155ced4ddcb4097134ff3c332f>
    <TaxCatchAll xmlns="6996bb14-ebcd-4ce6-be51-1e19f08d36b8" xsi:nil="true"/>
    <DueDate xmlns="78fd2e0d-9d4c-40d4-8993-7f81f95c39e2" xsi:nil="true"/>
    <PMApprovalDate xmlns="78fd2e0d-9d4c-40d4-8993-7f81f95c39e2" xsi:nil="true"/>
    <CountyApprovalDate xmlns="78fd2e0d-9d4c-40d4-8993-7f81f95c39e2" xsi:nil="true"/>
    <Status xmlns="78fd2e0d-9d4c-40d4-8993-7f81f95c39e2" xsi:nil="true"/>
    <Dept xmlns="78fd2e0d-9d4c-40d4-8993-7f81f95c39e2" xsi:nil="true"/>
    <Version_x0023_ xmlns="78fd2e0d-9d4c-40d4-8993-7f81f95c39e2" xsi:nil="true"/>
    <DocumentNamingConvention xmlns="78fd2e0d-9d4c-40d4-8993-7f81f95c39e2" xsi:nil="true"/>
    <Notes xmlns="78fd2e0d-9d4c-40d4-8993-7f81f95c39e2" xsi:nil="true"/>
    <DocumentType xmlns="78fd2e0d-9d4c-40d4-8993-7f81f95c39e2" xsi:nil="true"/>
    <Program xmlns="78fd2e0d-9d4c-40d4-8993-7f81f95c39e2" xsi:nil="true"/>
  </documentManagement>
</p:properties>
</file>

<file path=customXml/itemProps1.xml><?xml version="1.0" encoding="utf-8"?>
<ds:datastoreItem xmlns:ds="http://schemas.openxmlformats.org/officeDocument/2006/customXml" ds:itemID="{6C8014E2-CD1E-4EB6-BC7B-146CC5BA17A3}">
  <ds:schemaRefs>
    <ds:schemaRef ds:uri="http://schemas.microsoft.com/sharepoint/v3/contenttype/forms"/>
  </ds:schemaRefs>
</ds:datastoreItem>
</file>

<file path=customXml/itemProps2.xml><?xml version="1.0" encoding="utf-8"?>
<ds:datastoreItem xmlns:ds="http://schemas.openxmlformats.org/officeDocument/2006/customXml" ds:itemID="{31BE21A3-8005-4151-B267-0ED7A58DFD72}"/>
</file>

<file path=customXml/itemProps3.xml><?xml version="1.0" encoding="utf-8"?>
<ds:datastoreItem xmlns:ds="http://schemas.openxmlformats.org/officeDocument/2006/customXml" ds:itemID="{B56E93B6-6CEE-4BA5-ACB5-F2FCE74BEEAC}">
  <ds:schemaRefs>
    <ds:schemaRef ds:uri="http://schemas.microsoft.com/office/infopath/2007/PartnerControls"/>
    <ds:schemaRef ds:uri="http://purl.org/dc/elements/1.1/"/>
    <ds:schemaRef ds:uri="http://schemas.microsoft.com/office/2006/documentManagement/types"/>
    <ds:schemaRef ds:uri="http://purl.org/dc/terms/"/>
    <ds:schemaRef ds:uri="http://schemas.microsoft.com/office/2006/metadata/properties"/>
    <ds:schemaRef ds:uri="http://schemas.openxmlformats.org/package/2006/metadata/core-properties"/>
    <ds:schemaRef ds:uri="6996bb14-ebcd-4ce6-be51-1e19f08d36b8"/>
    <ds:schemaRef ds:uri="78fd2e0d-9d4c-40d4-8993-7f81f95c39e2"/>
    <ds:schemaRef ds:uri="http://www.w3.org/XML/1998/namespace"/>
    <ds:schemaRef ds:uri="http://purl.org/dc/dcmitype/"/>
  </ds:schemaRefs>
</ds:datastoreItem>
</file>

<file path=docMetadata/LabelInfo.xml><?xml version="1.0" encoding="utf-8"?>
<clbl:labelList xmlns:clbl="http://schemas.microsoft.com/office/2020/mipLabelMetadata">
  <clbl:label id="{cb529d11-e6cc-47bc-a21f-ebc059627047}" enabled="0" method="" siteId="{cb529d11-e6cc-47bc-a21f-ebc05962704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Instruction&amp;CostMax (READ)</vt:lpstr>
      <vt:lpstr>Rehabilitation</vt:lpstr>
      <vt:lpstr>Reconstruction</vt:lpstr>
      <vt:lpstr>MHU Replacement</vt:lpstr>
      <vt:lpstr>Demolition Only</vt:lpstr>
      <vt:lpstr>Relocation (Required)</vt:lpstr>
      <vt:lpstr>Narrative</vt:lpstr>
      <vt:lpstr>for coding</vt:lpstr>
      <vt:lpstr>Summary</vt:lpstr>
      <vt:lpstr>'Demolition Only'!Print_Area</vt:lpstr>
      <vt:lpstr>'Instruction&amp;CostMax (READ)'!Print_Area</vt:lpstr>
      <vt:lpstr>Narrative!Print_Area</vt:lpstr>
    </vt:vector>
  </TitlesOfParts>
  <Manager>Tim.Lagudi@iem.com</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Tim.Lagudi@iem.com</dc:creator>
  <cp:keywords/>
  <dc:description/>
  <cp:lastModifiedBy>Pittenger, Katherine</cp:lastModifiedBy>
  <cp:revision/>
  <cp:lastPrinted>2025-11-19T15:46:22Z</cp:lastPrinted>
  <dcterms:created xsi:type="dcterms:W3CDTF">2021-05-19T18:31:36Z</dcterms:created>
  <dcterms:modified xsi:type="dcterms:W3CDTF">2025-11-21T18:13:00Z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0x010100E940FF723964474F80B380008EA5C464</vt:lpwstr>
  </property>
  <property fmtid="{D5CDD505-2E9C-101B-9397-08002B2CF9AE}" pid="3" name="MediaServiceImageTags">
    <vt:lpwstr/>
  </property>
</Properties>
</file>